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УМА ОКРУГА\РЕШЕНИЯ\2026 год\23.04\2 МПА отчет о бюджете 2025\24-МПА об утверждении отчета за 2025 год\"/>
    </mc:Choice>
  </mc:AlternateContent>
  <bookViews>
    <workbookView xWindow="0" yWindow="0" windowWidth="28650" windowHeight="11700"/>
  </bookViews>
  <sheets>
    <sheet name="Приложение 4" sheetId="5" r:id="rId1"/>
  </sheets>
  <definedNames>
    <definedName name="_xlnm._FilterDatabase" localSheetId="0" hidden="1">'Приложение 4'!$A$11:$F$763</definedName>
    <definedName name="Excel_BuiltIn__FilterDatabase_1">#REF!</definedName>
  </definedNames>
  <calcPr calcId="152511"/>
</workbook>
</file>

<file path=xl/calcChain.xml><?xml version="1.0" encoding="utf-8"?>
<calcChain xmlns="http://schemas.openxmlformats.org/spreadsheetml/2006/main">
  <c r="E760" i="5" l="1"/>
  <c r="D760" i="5"/>
  <c r="F761" i="5"/>
  <c r="F762" i="5"/>
  <c r="E756" i="5"/>
  <c r="D756" i="5"/>
  <c r="F757" i="5"/>
  <c r="E752" i="5"/>
  <c r="D752" i="5"/>
  <c r="F753" i="5"/>
  <c r="F754" i="5"/>
  <c r="E748" i="5"/>
  <c r="D748" i="5"/>
  <c r="F749" i="5"/>
  <c r="E744" i="5"/>
  <c r="D744" i="5"/>
  <c r="F745" i="5"/>
  <c r="F741" i="5"/>
  <c r="E740" i="5"/>
  <c r="D740" i="5"/>
  <c r="E736" i="5"/>
  <c r="D736" i="5"/>
  <c r="F737" i="5"/>
  <c r="F738" i="5"/>
  <c r="E731" i="5"/>
  <c r="D731" i="5"/>
  <c r="F732" i="5"/>
  <c r="F733" i="5"/>
  <c r="E728" i="5"/>
  <c r="D728" i="5"/>
  <c r="F729" i="5"/>
  <c r="E724" i="5"/>
  <c r="D724" i="5"/>
  <c r="F725" i="5"/>
  <c r="E720" i="5"/>
  <c r="D720" i="5"/>
  <c r="F721" i="5"/>
  <c r="E716" i="5"/>
  <c r="D716" i="5"/>
  <c r="F717" i="5"/>
  <c r="F718" i="5"/>
  <c r="E712" i="5"/>
  <c r="D712" i="5"/>
  <c r="F713" i="5"/>
  <c r="E707" i="5"/>
  <c r="D707" i="5"/>
  <c r="F708" i="5"/>
  <c r="F709" i="5"/>
  <c r="F710" i="5"/>
  <c r="E702" i="5"/>
  <c r="D702" i="5"/>
  <c r="F703" i="5"/>
  <c r="F704" i="5"/>
  <c r="E698" i="5"/>
  <c r="D698" i="5"/>
  <c r="F699" i="5"/>
  <c r="F700" i="5"/>
  <c r="E693" i="5"/>
  <c r="D693" i="5"/>
  <c r="F694" i="5"/>
  <c r="F695" i="5"/>
  <c r="F696" i="5"/>
  <c r="E689" i="5"/>
  <c r="D689" i="5"/>
  <c r="F690" i="5"/>
  <c r="E685" i="5"/>
  <c r="D685" i="5"/>
  <c r="F686" i="5"/>
  <c r="F687" i="5"/>
  <c r="E681" i="5"/>
  <c r="D681" i="5"/>
  <c r="F682" i="5"/>
  <c r="E677" i="5"/>
  <c r="D677" i="5"/>
  <c r="F678" i="5"/>
  <c r="E673" i="5"/>
  <c r="D673" i="5"/>
  <c r="F674" i="5"/>
  <c r="F675" i="5"/>
  <c r="E667" i="5"/>
  <c r="D667" i="5"/>
  <c r="F668" i="5"/>
  <c r="F669" i="5"/>
  <c r="F670" i="5"/>
  <c r="E663" i="5"/>
  <c r="D663" i="5"/>
  <c r="F664" i="5"/>
  <c r="E651" i="5"/>
  <c r="E659" i="5" l="1"/>
  <c r="D659" i="5"/>
  <c r="F660" i="5"/>
  <c r="E656" i="5"/>
  <c r="D656" i="5"/>
  <c r="F657" i="5"/>
  <c r="F653" i="5"/>
  <c r="D651" i="5"/>
  <c r="F652" i="5"/>
  <c r="F654" i="5"/>
  <c r="F647" i="5"/>
  <c r="F648" i="5"/>
  <c r="E646" i="5"/>
  <c r="D646" i="5"/>
  <c r="F642" i="5"/>
  <c r="F643" i="5"/>
  <c r="E641" i="5"/>
  <c r="D641" i="5"/>
  <c r="E632" i="5"/>
  <c r="D632" i="5"/>
  <c r="F633" i="5"/>
  <c r="F630" i="5"/>
  <c r="E629" i="5"/>
  <c r="D629" i="5"/>
  <c r="E623" i="5"/>
  <c r="D623" i="5"/>
  <c r="F624" i="5"/>
  <c r="E617" i="5"/>
  <c r="D617" i="5"/>
  <c r="F618" i="5"/>
  <c r="E609" i="5"/>
  <c r="D609" i="5"/>
  <c r="E613" i="5"/>
  <c r="D613" i="5"/>
  <c r="F614" i="5"/>
  <c r="F610" i="5"/>
  <c r="F606" i="5"/>
  <c r="E605" i="5"/>
  <c r="D605" i="5"/>
  <c r="E601" i="5"/>
  <c r="D601" i="5"/>
  <c r="F602" i="5"/>
  <c r="E597" i="5"/>
  <c r="D597" i="5"/>
  <c r="F598" i="5"/>
  <c r="E591" i="5"/>
  <c r="D591" i="5"/>
  <c r="F592" i="5"/>
  <c r="E585" i="5"/>
  <c r="D585" i="5"/>
  <c r="F586" i="5"/>
  <c r="E579" i="5"/>
  <c r="D579" i="5"/>
  <c r="F580" i="5"/>
  <c r="E572" i="5"/>
  <c r="D572" i="5"/>
  <c r="F573" i="5"/>
  <c r="E566" i="5"/>
  <c r="D566" i="5"/>
  <c r="F567" i="5"/>
  <c r="E560" i="5"/>
  <c r="D560" i="5"/>
  <c r="F561" i="5"/>
  <c r="E555" i="5"/>
  <c r="D555" i="5"/>
  <c r="F556" i="5"/>
  <c r="F557" i="5"/>
  <c r="E549" i="5"/>
  <c r="D549" i="5"/>
  <c r="F550" i="5"/>
  <c r="E545" i="5"/>
  <c r="D545" i="5"/>
  <c r="F546" i="5"/>
  <c r="E539" i="5"/>
  <c r="D539" i="5"/>
  <c r="F540" i="5"/>
  <c r="F541" i="5"/>
  <c r="F542" i="5"/>
  <c r="E535" i="5"/>
  <c r="D535" i="5"/>
  <c r="F536" i="5"/>
  <c r="F537" i="5"/>
  <c r="E531" i="5"/>
  <c r="D531" i="5"/>
  <c r="F532" i="5"/>
  <c r="F533" i="5"/>
  <c r="E527" i="5"/>
  <c r="D527" i="5"/>
  <c r="F528" i="5"/>
  <c r="E523" i="5"/>
  <c r="D523" i="5"/>
  <c r="F524" i="5"/>
  <c r="E519" i="5"/>
  <c r="D519" i="5"/>
  <c r="F520" i="5"/>
  <c r="E515" i="5"/>
  <c r="D515" i="5"/>
  <c r="F516" i="5"/>
  <c r="E511" i="5"/>
  <c r="D511" i="5"/>
  <c r="F512" i="5"/>
  <c r="E506" i="5"/>
  <c r="D506" i="5"/>
  <c r="F507" i="5"/>
  <c r="F508" i="5"/>
  <c r="E502" i="5"/>
  <c r="D502" i="5"/>
  <c r="F503" i="5"/>
  <c r="E498" i="5"/>
  <c r="D498" i="5"/>
  <c r="F499" i="5"/>
  <c r="E492" i="5"/>
  <c r="D492" i="5"/>
  <c r="F493" i="5"/>
  <c r="E488" i="5"/>
  <c r="D488" i="5"/>
  <c r="F489" i="5"/>
  <c r="E482" i="5"/>
  <c r="D482" i="5"/>
  <c r="F483" i="5"/>
  <c r="E477" i="5"/>
  <c r="D477" i="5"/>
  <c r="F478" i="5"/>
  <c r="E473" i="5"/>
  <c r="D473" i="5"/>
  <c r="F474" i="5"/>
  <c r="F470" i="5"/>
  <c r="E469" i="5"/>
  <c r="D469" i="5"/>
  <c r="E464" i="5"/>
  <c r="D464" i="5"/>
  <c r="F465" i="5"/>
  <c r="F466" i="5"/>
  <c r="E460" i="5"/>
  <c r="D460" i="5"/>
  <c r="F461" i="5"/>
  <c r="E454" i="5"/>
  <c r="D454" i="5"/>
  <c r="F455" i="5"/>
  <c r="E451" i="5"/>
  <c r="D451" i="5"/>
  <c r="F452" i="5"/>
  <c r="F445" i="5" l="1"/>
  <c r="E444" i="5"/>
  <c r="D444" i="5"/>
  <c r="E437" i="5"/>
  <c r="D437" i="5"/>
  <c r="F438" i="5"/>
  <c r="E433" i="5"/>
  <c r="D433" i="5"/>
  <c r="E429" i="5"/>
  <c r="D429" i="5"/>
  <c r="E425" i="5"/>
  <c r="D425" i="5"/>
  <c r="F434" i="5"/>
  <c r="F430" i="5"/>
  <c r="F431" i="5"/>
  <c r="F426" i="5"/>
  <c r="F427" i="5"/>
  <c r="E419" i="5"/>
  <c r="D419" i="5"/>
  <c r="F420" i="5"/>
  <c r="F421" i="5"/>
  <c r="F422" i="5"/>
  <c r="E414" i="5"/>
  <c r="D414" i="5"/>
  <c r="F415" i="5"/>
  <c r="E408" i="5"/>
  <c r="D408" i="5"/>
  <c r="F409" i="5"/>
  <c r="E403" i="5"/>
  <c r="D403" i="5"/>
  <c r="F404" i="5"/>
  <c r="E398" i="5"/>
  <c r="D398" i="5"/>
  <c r="F399" i="5"/>
  <c r="E393" i="5"/>
  <c r="D393" i="5"/>
  <c r="F394" i="5"/>
  <c r="E389" i="5"/>
  <c r="D389" i="5"/>
  <c r="F390" i="5"/>
  <c r="E386" i="5"/>
  <c r="D386" i="5"/>
  <c r="F387" i="5"/>
  <c r="E382" i="5"/>
  <c r="D382" i="5"/>
  <c r="F383" i="5"/>
  <c r="E377" i="5"/>
  <c r="D377" i="5"/>
  <c r="F378" i="5"/>
  <c r="E372" i="5"/>
  <c r="D372" i="5"/>
  <c r="F373" i="5"/>
  <c r="F374" i="5"/>
  <c r="E366" i="5"/>
  <c r="D366" i="5"/>
  <c r="F367" i="5"/>
  <c r="E362" i="5"/>
  <c r="D362" i="5"/>
  <c r="F363" i="5"/>
  <c r="E358" i="5"/>
  <c r="D358" i="5"/>
  <c r="F359" i="5"/>
  <c r="F355" i="5"/>
  <c r="E354" i="5"/>
  <c r="D354" i="5"/>
  <c r="E349" i="5"/>
  <c r="D349" i="5"/>
  <c r="F350" i="5"/>
  <c r="E344" i="5"/>
  <c r="D344" i="5"/>
  <c r="F345" i="5"/>
  <c r="E340" i="5"/>
  <c r="D340" i="5"/>
  <c r="F341" i="5"/>
  <c r="F337" i="5"/>
  <c r="E336" i="5"/>
  <c r="D336" i="5"/>
  <c r="E332" i="5"/>
  <c r="D332" i="5"/>
  <c r="F333" i="5"/>
  <c r="E327" i="5"/>
  <c r="D327" i="5"/>
  <c r="F328" i="5"/>
  <c r="E323" i="5"/>
  <c r="D323" i="5"/>
  <c r="F324" i="5"/>
  <c r="E319" i="5"/>
  <c r="D319" i="5"/>
  <c r="F320" i="5"/>
  <c r="E313" i="5"/>
  <c r="D313" i="5"/>
  <c r="F314" i="5"/>
  <c r="F315" i="5"/>
  <c r="E308" i="5"/>
  <c r="D308" i="5"/>
  <c r="F309" i="5"/>
  <c r="F310" i="5"/>
  <c r="E302" i="5"/>
  <c r="D302" i="5"/>
  <c r="F303" i="5"/>
  <c r="E297" i="5"/>
  <c r="D297" i="5"/>
  <c r="F298" i="5"/>
  <c r="E292" i="5"/>
  <c r="D292" i="5"/>
  <c r="F293" i="5"/>
  <c r="E286" i="5"/>
  <c r="D286" i="5"/>
  <c r="F287" i="5"/>
  <c r="F288" i="5"/>
  <c r="E281" i="5"/>
  <c r="D281" i="5"/>
  <c r="F282" i="5"/>
  <c r="F283" i="5"/>
  <c r="E274" i="5"/>
  <c r="D274" i="5"/>
  <c r="F275" i="5"/>
  <c r="E269" i="5"/>
  <c r="D269" i="5"/>
  <c r="E265" i="5"/>
  <c r="D265" i="5"/>
  <c r="F270" i="5"/>
  <c r="F266" i="5"/>
  <c r="F267" i="5"/>
  <c r="E259" i="5"/>
  <c r="D259" i="5"/>
  <c r="F260" i="5"/>
  <c r="F261" i="5"/>
  <c r="F262" i="5"/>
  <c r="E253" i="5"/>
  <c r="D253" i="5"/>
  <c r="F254" i="5"/>
  <c r="E249" i="5"/>
  <c r="D249" i="5"/>
  <c r="F250" i="5"/>
  <c r="E243" i="5"/>
  <c r="D243" i="5"/>
  <c r="F244" i="5"/>
  <c r="E238" i="5"/>
  <c r="D238" i="5"/>
  <c r="F239" i="5"/>
  <c r="E233" i="5"/>
  <c r="D233" i="5"/>
  <c r="F234" i="5"/>
  <c r="E229" i="5"/>
  <c r="D229" i="5"/>
  <c r="F230" i="5"/>
  <c r="E225" i="5"/>
  <c r="D225" i="5"/>
  <c r="F226" i="5"/>
  <c r="E219" i="5"/>
  <c r="D219" i="5"/>
  <c r="F220" i="5"/>
  <c r="F221" i="5"/>
  <c r="E213" i="5"/>
  <c r="D213" i="5"/>
  <c r="F214" i="5"/>
  <c r="E208" i="5"/>
  <c r="D208" i="5"/>
  <c r="F209" i="5"/>
  <c r="F204" i="5"/>
  <c r="E203" i="5"/>
  <c r="D203" i="5"/>
  <c r="E199" i="5"/>
  <c r="D199" i="5"/>
  <c r="F200" i="5"/>
  <c r="E193" i="5"/>
  <c r="D193" i="5"/>
  <c r="F194" i="5"/>
  <c r="F195" i="5"/>
  <c r="E187" i="5"/>
  <c r="D187" i="5"/>
  <c r="E184" i="5"/>
  <c r="D184" i="5"/>
  <c r="F188" i="5"/>
  <c r="F185" i="5"/>
  <c r="E179" i="5"/>
  <c r="D179" i="5"/>
  <c r="F180" i="5"/>
  <c r="E176" i="5"/>
  <c r="D176" i="5"/>
  <c r="F177" i="5"/>
  <c r="E172" i="5"/>
  <c r="D172" i="5"/>
  <c r="F173" i="5"/>
  <c r="E167" i="5"/>
  <c r="D167" i="5"/>
  <c r="F168" i="5"/>
  <c r="E163" i="5"/>
  <c r="D163" i="5"/>
  <c r="F164" i="5"/>
  <c r="E160" i="5"/>
  <c r="D160" i="5"/>
  <c r="F161" i="5"/>
  <c r="E155" i="5"/>
  <c r="D155" i="5"/>
  <c r="F156" i="5"/>
  <c r="E152" i="5"/>
  <c r="D152" i="5"/>
  <c r="F153" i="5"/>
  <c r="E147" i="5"/>
  <c r="D147" i="5"/>
  <c r="F148" i="5"/>
  <c r="F149" i="5"/>
  <c r="E143" i="5"/>
  <c r="D143" i="5"/>
  <c r="F144" i="5"/>
  <c r="F145" i="5"/>
  <c r="E138" i="5"/>
  <c r="D138" i="5"/>
  <c r="F139" i="5"/>
  <c r="F140" i="5"/>
  <c r="E134" i="5"/>
  <c r="D134" i="5"/>
  <c r="F135" i="5"/>
  <c r="F136" i="5"/>
  <c r="E129" i="5"/>
  <c r="D129" i="5"/>
  <c r="F130" i="5"/>
  <c r="F131" i="5"/>
  <c r="E125" i="5"/>
  <c r="D125" i="5"/>
  <c r="F126" i="5"/>
  <c r="E118" i="5"/>
  <c r="D118" i="5"/>
  <c r="F119" i="5"/>
  <c r="E114" i="5"/>
  <c r="D114" i="5"/>
  <c r="F115" i="5"/>
  <c r="E109" i="5"/>
  <c r="D109" i="5"/>
  <c r="F110" i="5"/>
  <c r="E103" i="5"/>
  <c r="D103" i="5"/>
  <c r="F104" i="5"/>
  <c r="E96" i="5"/>
  <c r="D96" i="5"/>
  <c r="F97" i="5"/>
  <c r="E91" i="5"/>
  <c r="D91" i="5"/>
  <c r="F92" i="5"/>
  <c r="E87" i="5"/>
  <c r="D87" i="5"/>
  <c r="F88" i="5"/>
  <c r="E82" i="5"/>
  <c r="D82" i="5"/>
  <c r="F83" i="5"/>
  <c r="F84" i="5"/>
  <c r="F76" i="5"/>
  <c r="E75" i="5"/>
  <c r="D75" i="5"/>
  <c r="E68" i="5"/>
  <c r="D68" i="5"/>
  <c r="E71" i="5"/>
  <c r="D71" i="5"/>
  <c r="F72" i="5"/>
  <c r="F69" i="5"/>
  <c r="E64" i="5"/>
  <c r="D64" i="5"/>
  <c r="F65" i="5"/>
  <c r="E58" i="5"/>
  <c r="D58" i="5"/>
  <c r="F59" i="5"/>
  <c r="E54" i="5"/>
  <c r="D54" i="5"/>
  <c r="F55" i="5"/>
  <c r="E48" i="5"/>
  <c r="D48" i="5"/>
  <c r="F49" i="5"/>
  <c r="E42" i="5"/>
  <c r="D42" i="5"/>
  <c r="F43" i="5"/>
  <c r="E36" i="5"/>
  <c r="D36" i="5"/>
  <c r="E33" i="5"/>
  <c r="D33" i="5"/>
  <c r="F37" i="5"/>
  <c r="F34" i="5"/>
  <c r="E29" i="5"/>
  <c r="D29" i="5"/>
  <c r="E26" i="5"/>
  <c r="D26" i="5"/>
  <c r="E23" i="5"/>
  <c r="D23" i="5"/>
  <c r="F30" i="5"/>
  <c r="F27" i="5"/>
  <c r="F24" i="5"/>
  <c r="F18" i="5"/>
  <c r="E17" i="5"/>
  <c r="D17" i="5"/>
  <c r="F689" i="5" l="1"/>
  <c r="E688" i="5"/>
  <c r="D688" i="5"/>
  <c r="D612" i="5"/>
  <c r="D611" i="5" s="1"/>
  <c r="D616" i="5"/>
  <c r="D615" i="5" s="1"/>
  <c r="F560" i="5"/>
  <c r="E559" i="5"/>
  <c r="E558" i="5" s="1"/>
  <c r="D559" i="5"/>
  <c r="D558" i="5" s="1"/>
  <c r="F393" i="5"/>
  <c r="E392" i="5"/>
  <c r="E391" i="5" s="1"/>
  <c r="D392" i="5"/>
  <c r="D391" i="5" s="1"/>
  <c r="E357" i="5"/>
  <c r="E356" i="5" s="1"/>
  <c r="E361" i="5"/>
  <c r="E360" i="5" s="1"/>
  <c r="E365" i="5"/>
  <c r="E364" i="5" s="1"/>
  <c r="D365" i="5"/>
  <c r="D364" i="5" s="1"/>
  <c r="D361" i="5"/>
  <c r="D360" i="5" s="1"/>
  <c r="D357" i="5"/>
  <c r="F358" i="5"/>
  <c r="F362" i="5"/>
  <c r="F366" i="5"/>
  <c r="F344" i="5"/>
  <c r="E343" i="5"/>
  <c r="E342" i="5" s="1"/>
  <c r="D343" i="5"/>
  <c r="D342" i="5" s="1"/>
  <c r="F253" i="5"/>
  <c r="E252" i="5"/>
  <c r="E251" i="5" s="1"/>
  <c r="D252" i="5"/>
  <c r="D251" i="5" s="1"/>
  <c r="F199" i="5"/>
  <c r="E198" i="5"/>
  <c r="E197" i="5" s="1"/>
  <c r="D198" i="5"/>
  <c r="D197" i="5" s="1"/>
  <c r="F125" i="5"/>
  <c r="E124" i="5"/>
  <c r="E123" i="5" s="1"/>
  <c r="D124" i="5"/>
  <c r="D123" i="5" s="1"/>
  <c r="F688" i="5" l="1"/>
  <c r="F558" i="5"/>
  <c r="F559" i="5"/>
  <c r="F342" i="5"/>
  <c r="F391" i="5"/>
  <c r="F392" i="5"/>
  <c r="F361" i="5"/>
  <c r="F357" i="5"/>
  <c r="D356" i="5"/>
  <c r="F356" i="5" s="1"/>
  <c r="F360" i="5"/>
  <c r="F364" i="5"/>
  <c r="F365" i="5"/>
  <c r="F343" i="5"/>
  <c r="F252" i="5"/>
  <c r="F251" i="5"/>
  <c r="F198" i="5"/>
  <c r="F197" i="5"/>
  <c r="F124" i="5"/>
  <c r="F123" i="5"/>
  <c r="F91" i="5" l="1"/>
  <c r="E90" i="5"/>
  <c r="E89" i="5" s="1"/>
  <c r="D90" i="5"/>
  <c r="D89" i="5" s="1"/>
  <c r="F54" i="5"/>
  <c r="E53" i="5"/>
  <c r="E52" i="5" s="1"/>
  <c r="D53" i="5"/>
  <c r="D52" i="5" s="1"/>
  <c r="F90" i="5" l="1"/>
  <c r="F89" i="5"/>
  <c r="F52" i="5"/>
  <c r="F53" i="5"/>
  <c r="F677" i="5" l="1"/>
  <c r="E676" i="5"/>
  <c r="D676" i="5"/>
  <c r="F638" i="5"/>
  <c r="E637" i="5"/>
  <c r="E636" i="5" s="1"/>
  <c r="D637" i="5"/>
  <c r="D636" i="5" s="1"/>
  <c r="F609" i="5"/>
  <c r="F613" i="5"/>
  <c r="F617" i="5"/>
  <c r="E608" i="5"/>
  <c r="E607" i="5" s="1"/>
  <c r="E612" i="5"/>
  <c r="E611" i="5" s="1"/>
  <c r="E616" i="5"/>
  <c r="E615" i="5" s="1"/>
  <c r="D608" i="5"/>
  <c r="D607" i="5" s="1"/>
  <c r="F605" i="5"/>
  <c r="E604" i="5"/>
  <c r="E603" i="5" s="1"/>
  <c r="D604" i="5"/>
  <c r="D603" i="5" s="1"/>
  <c r="E596" i="5"/>
  <c r="E595" i="5" s="1"/>
  <c r="D596" i="5"/>
  <c r="D595" i="5" s="1"/>
  <c r="F597" i="5"/>
  <c r="F549" i="5"/>
  <c r="E548" i="5"/>
  <c r="E547" i="5" s="1"/>
  <c r="D548" i="5"/>
  <c r="D547" i="5" s="1"/>
  <c r="E534" i="5"/>
  <c r="E538" i="5"/>
  <c r="D538" i="5"/>
  <c r="D534" i="5"/>
  <c r="F531" i="5"/>
  <c r="F535" i="5"/>
  <c r="F539" i="5"/>
  <c r="E530" i="5"/>
  <c r="D530" i="5"/>
  <c r="E491" i="5"/>
  <c r="E490" i="5" s="1"/>
  <c r="D491" i="5"/>
  <c r="D490" i="5" s="1"/>
  <c r="F607" i="5" l="1"/>
  <c r="F611" i="5"/>
  <c r="F615" i="5"/>
  <c r="F616" i="5"/>
  <c r="F676" i="5"/>
  <c r="F603" i="5"/>
  <c r="F636" i="5"/>
  <c r="F604" i="5"/>
  <c r="F637" i="5"/>
  <c r="F612" i="5"/>
  <c r="F608" i="5"/>
  <c r="F595" i="5"/>
  <c r="F596" i="5"/>
  <c r="F547" i="5"/>
  <c r="F548" i="5"/>
  <c r="D529" i="5"/>
  <c r="F538" i="5"/>
  <c r="E529" i="5"/>
  <c r="F534" i="5"/>
  <c r="F490" i="5" l="1"/>
  <c r="F491" i="5"/>
  <c r="F492" i="5"/>
  <c r="E487" i="5"/>
  <c r="E486" i="5" s="1"/>
  <c r="D487" i="5"/>
  <c r="D486" i="5" s="1"/>
  <c r="F488" i="5"/>
  <c r="F487" i="5" l="1"/>
  <c r="F469" i="5"/>
  <c r="E468" i="5"/>
  <c r="E467" i="5" s="1"/>
  <c r="D468" i="5"/>
  <c r="D467" i="5" s="1"/>
  <c r="F451" i="5"/>
  <c r="F454" i="5"/>
  <c r="E450" i="5"/>
  <c r="E453" i="5"/>
  <c r="D453" i="5"/>
  <c r="D450" i="5"/>
  <c r="F441" i="5"/>
  <c r="E440" i="5"/>
  <c r="E439" i="5" s="1"/>
  <c r="D440" i="5"/>
  <c r="F340" i="5"/>
  <c r="E339" i="5"/>
  <c r="E338" i="5" s="1"/>
  <c r="D339" i="5"/>
  <c r="D338" i="5" s="1"/>
  <c r="E242" i="5"/>
  <c r="E241" i="5" s="1"/>
  <c r="E240" i="5" s="1"/>
  <c r="F467" i="5" l="1"/>
  <c r="F440" i="5"/>
  <c r="F468" i="5"/>
  <c r="D439" i="5"/>
  <c r="F439" i="5" s="1"/>
  <c r="D449" i="5"/>
  <c r="E449" i="5"/>
  <c r="E448" i="5" s="1"/>
  <c r="F453" i="5"/>
  <c r="F450" i="5"/>
  <c r="F339" i="5"/>
  <c r="F338" i="5"/>
  <c r="D448" i="5" l="1"/>
  <c r="D447" i="5" s="1"/>
  <c r="F449" i="5"/>
  <c r="F448" i="5" l="1"/>
  <c r="E447" i="5"/>
  <c r="F447" i="5" s="1"/>
  <c r="F238" i="5" l="1"/>
  <c r="E237" i="5"/>
  <c r="E236" i="5" s="1"/>
  <c r="E235" i="5" s="1"/>
  <c r="D237" i="5"/>
  <c r="D236" i="5" s="1"/>
  <c r="D235" i="5" s="1"/>
  <c r="F179" i="5"/>
  <c r="E178" i="5"/>
  <c r="D178" i="5"/>
  <c r="F176" i="5"/>
  <c r="E175" i="5"/>
  <c r="D175" i="5"/>
  <c r="F118" i="5"/>
  <c r="E117" i="5"/>
  <c r="E116" i="5" s="1"/>
  <c r="D117" i="5"/>
  <c r="D116" i="5" s="1"/>
  <c r="F109" i="5"/>
  <c r="E108" i="5"/>
  <c r="D108" i="5"/>
  <c r="D107" i="5" s="1"/>
  <c r="D106" i="5" s="1"/>
  <c r="D105" i="5" s="1"/>
  <c r="E174" i="5" l="1"/>
  <c r="D174" i="5"/>
  <c r="F235" i="5"/>
  <c r="F237" i="5"/>
  <c r="F236" i="5"/>
  <c r="F175" i="5"/>
  <c r="F178" i="5"/>
  <c r="F108" i="5"/>
  <c r="F116" i="5"/>
  <c r="F117" i="5"/>
  <c r="E107" i="5"/>
  <c r="F174" i="5" l="1"/>
  <c r="F107" i="5"/>
  <c r="E106" i="5"/>
  <c r="F106" i="5" l="1"/>
  <c r="E105" i="5"/>
  <c r="F105" i="5" s="1"/>
  <c r="F75" i="5" l="1"/>
  <c r="E74" i="5"/>
  <c r="E73" i="5" s="1"/>
  <c r="D74" i="5"/>
  <c r="D73" i="5" s="1"/>
  <c r="E67" i="5"/>
  <c r="E70" i="5"/>
  <c r="D70" i="5"/>
  <c r="D67" i="5"/>
  <c r="F68" i="5"/>
  <c r="F71" i="5"/>
  <c r="F73" i="5" l="1"/>
  <c r="F74" i="5"/>
  <c r="E66" i="5"/>
  <c r="F67" i="5"/>
  <c r="F70" i="5"/>
  <c r="D66" i="5"/>
  <c r="E600" i="5"/>
  <c r="E599" i="5" s="1"/>
  <c r="E594" i="5" s="1"/>
  <c r="D600" i="5"/>
  <c r="D599" i="5" s="1"/>
  <c r="D594" i="5" s="1"/>
  <c r="F601" i="5"/>
  <c r="F66" i="5" l="1"/>
  <c r="F599" i="5"/>
  <c r="F600" i="5"/>
  <c r="F572" i="5"/>
  <c r="E571" i="5"/>
  <c r="E570" i="5" s="1"/>
  <c r="E569" i="5" s="1"/>
  <c r="E568" i="5" s="1"/>
  <c r="D571" i="5"/>
  <c r="F419" i="5"/>
  <c r="E418" i="5"/>
  <c r="D418" i="5"/>
  <c r="D417" i="5" s="1"/>
  <c r="F571" i="5" l="1"/>
  <c r="D570" i="5"/>
  <c r="F418" i="5"/>
  <c r="E417" i="5"/>
  <c r="F417" i="5" s="1"/>
  <c r="F354" i="5"/>
  <c r="E353" i="5"/>
  <c r="E352" i="5" s="1"/>
  <c r="E351" i="5" s="1"/>
  <c r="D353" i="5"/>
  <c r="F332" i="5"/>
  <c r="E331" i="5"/>
  <c r="E330" i="5" s="1"/>
  <c r="D331" i="5"/>
  <c r="F233" i="5"/>
  <c r="E232" i="5"/>
  <c r="E231" i="5" s="1"/>
  <c r="D232" i="5"/>
  <c r="F570" i="5" l="1"/>
  <c r="D569" i="5"/>
  <c r="F331" i="5"/>
  <c r="F353" i="5"/>
  <c r="F232" i="5"/>
  <c r="D352" i="5"/>
  <c r="D330" i="5"/>
  <c r="F330" i="5" s="1"/>
  <c r="D231" i="5"/>
  <c r="F231" i="5" s="1"/>
  <c r="F213" i="5"/>
  <c r="E212" i="5"/>
  <c r="E211" i="5" s="1"/>
  <c r="E210" i="5" s="1"/>
  <c r="D212" i="5"/>
  <c r="E137" i="5"/>
  <c r="E133" i="5"/>
  <c r="F167" i="5"/>
  <c r="E166" i="5"/>
  <c r="E165" i="5" s="1"/>
  <c r="D166" i="5"/>
  <c r="F155" i="5"/>
  <c r="E154" i="5"/>
  <c r="D154" i="5"/>
  <c r="D351" i="5" l="1"/>
  <c r="F351" i="5" s="1"/>
  <c r="F569" i="5"/>
  <c r="D568" i="5"/>
  <c r="F568" i="5" s="1"/>
  <c r="F352" i="5"/>
  <c r="F212" i="5"/>
  <c r="D211" i="5"/>
  <c r="F166" i="5"/>
  <c r="D165" i="5"/>
  <c r="F165" i="5" s="1"/>
  <c r="F154" i="5"/>
  <c r="E759" i="5"/>
  <c r="E758" i="5" s="1"/>
  <c r="D759" i="5"/>
  <c r="D758" i="5" s="1"/>
  <c r="E751" i="5"/>
  <c r="D751" i="5"/>
  <c r="E755" i="5"/>
  <c r="D755" i="5"/>
  <c r="E747" i="5"/>
  <c r="E746" i="5" s="1"/>
  <c r="D747" i="5"/>
  <c r="D746" i="5" s="1"/>
  <c r="E743" i="5"/>
  <c r="E742" i="5" s="1"/>
  <c r="D743" i="5"/>
  <c r="D742" i="5" s="1"/>
  <c r="E735" i="5"/>
  <c r="D735" i="5"/>
  <c r="E739" i="5"/>
  <c r="D739" i="5"/>
  <c r="E727" i="5"/>
  <c r="D727" i="5"/>
  <c r="E730" i="5"/>
  <c r="D730" i="5"/>
  <c r="E723" i="5"/>
  <c r="E722" i="5" s="1"/>
  <c r="D723" i="5"/>
  <c r="D722" i="5" s="1"/>
  <c r="E715" i="5"/>
  <c r="D715" i="5"/>
  <c r="E719" i="5"/>
  <c r="D719" i="5"/>
  <c r="E706" i="5"/>
  <c r="D706" i="5"/>
  <c r="E711" i="5"/>
  <c r="D711" i="5"/>
  <c r="E692" i="5"/>
  <c r="D692" i="5"/>
  <c r="E697" i="5"/>
  <c r="D697" i="5"/>
  <c r="E701" i="5"/>
  <c r="D701" i="5"/>
  <c r="E684" i="5"/>
  <c r="E683" i="5" s="1"/>
  <c r="D684" i="5"/>
  <c r="D683" i="5" s="1"/>
  <c r="E680" i="5"/>
  <c r="E679" i="5" s="1"/>
  <c r="D680" i="5"/>
  <c r="D679" i="5" s="1"/>
  <c r="E672" i="5"/>
  <c r="E671" i="5" s="1"/>
  <c r="D672" i="5"/>
  <c r="D671" i="5" s="1"/>
  <c r="E666" i="5"/>
  <c r="E665" i="5" s="1"/>
  <c r="D666" i="5"/>
  <c r="D665" i="5" s="1"/>
  <c r="E662" i="5"/>
  <c r="E661" i="5" s="1"/>
  <c r="D662" i="5"/>
  <c r="D661" i="5" s="1"/>
  <c r="E658" i="5"/>
  <c r="D658" i="5"/>
  <c r="E655" i="5"/>
  <c r="D655" i="5"/>
  <c r="F656" i="5"/>
  <c r="E650" i="5"/>
  <c r="D650" i="5"/>
  <c r="E645" i="5"/>
  <c r="E644" i="5" s="1"/>
  <c r="D645" i="5"/>
  <c r="D644" i="5" s="1"/>
  <c r="E640" i="5"/>
  <c r="E639" i="5" s="1"/>
  <c r="D640" i="5"/>
  <c r="D639" i="5" s="1"/>
  <c r="E631" i="5"/>
  <c r="D631" i="5"/>
  <c r="E628" i="5"/>
  <c r="D628" i="5"/>
  <c r="E634" i="5"/>
  <c r="D634" i="5"/>
  <c r="E649" i="5" l="1"/>
  <c r="D627" i="5"/>
  <c r="E627" i="5"/>
  <c r="E593" i="5"/>
  <c r="F211" i="5"/>
  <c r="D210" i="5"/>
  <c r="F210" i="5" s="1"/>
  <c r="D750" i="5"/>
  <c r="E750" i="5"/>
  <c r="D734" i="5"/>
  <c r="E734" i="5"/>
  <c r="D726" i="5"/>
  <c r="E726" i="5"/>
  <c r="D714" i="5"/>
  <c r="E714" i="5"/>
  <c r="E705" i="5"/>
  <c r="D705" i="5"/>
  <c r="D691" i="5"/>
  <c r="E691" i="5"/>
  <c r="D649" i="5"/>
  <c r="F655" i="5"/>
  <c r="E459" i="5"/>
  <c r="E458" i="5" s="1"/>
  <c r="D459" i="5"/>
  <c r="D458" i="5" s="1"/>
  <c r="E463" i="5"/>
  <c r="E462" i="5" s="1"/>
  <c r="D463" i="5"/>
  <c r="D462" i="5" s="1"/>
  <c r="E472" i="5"/>
  <c r="E476" i="5"/>
  <c r="E475" i="5" s="1"/>
  <c r="D472" i="5"/>
  <c r="D471" i="5" s="1"/>
  <c r="D476" i="5"/>
  <c r="D475" i="5" s="1"/>
  <c r="D481" i="5"/>
  <c r="D480" i="5" s="1"/>
  <c r="E424" i="5"/>
  <c r="D424" i="5"/>
  <c r="E428" i="5"/>
  <c r="D428" i="5"/>
  <c r="E432" i="5"/>
  <c r="D432" i="5"/>
  <c r="D436" i="5"/>
  <c r="D435" i="5" s="1"/>
  <c r="D443" i="5"/>
  <c r="E413" i="5"/>
  <c r="E412" i="5" s="1"/>
  <c r="D413" i="5"/>
  <c r="E371" i="5"/>
  <c r="D376" i="5"/>
  <c r="D375" i="5" s="1"/>
  <c r="E381" i="5"/>
  <c r="D381" i="5"/>
  <c r="D380" i="5" s="1"/>
  <c r="E385" i="5"/>
  <c r="D385" i="5"/>
  <c r="D388" i="5"/>
  <c r="D397" i="5"/>
  <c r="D396" i="5" s="1"/>
  <c r="D402" i="5"/>
  <c r="D401" i="5" s="1"/>
  <c r="D400" i="5" s="1"/>
  <c r="E407" i="5"/>
  <c r="D348" i="5"/>
  <c r="D347" i="5" s="1"/>
  <c r="D335" i="5"/>
  <c r="E318" i="5"/>
  <c r="E322" i="5"/>
  <c r="D322" i="5"/>
  <c r="D321" i="5" s="1"/>
  <c r="E326" i="5"/>
  <c r="E307" i="5"/>
  <c r="E306" i="5" s="1"/>
  <c r="D307" i="5"/>
  <c r="E312" i="5"/>
  <c r="E280" i="5"/>
  <c r="D280" i="5"/>
  <c r="D279" i="5" s="1"/>
  <c r="E285" i="5"/>
  <c r="E284" i="5" s="1"/>
  <c r="D285" i="5"/>
  <c r="D291" i="5"/>
  <c r="E296" i="5"/>
  <c r="D301" i="5"/>
  <c r="D258" i="5"/>
  <c r="D257" i="5" s="1"/>
  <c r="E264" i="5"/>
  <c r="D264" i="5"/>
  <c r="E268" i="5"/>
  <c r="E273" i="5"/>
  <c r="D273" i="5"/>
  <c r="D272" i="5" s="1"/>
  <c r="D271" i="5" s="1"/>
  <c r="D248" i="5"/>
  <c r="E218" i="5"/>
  <c r="E224" i="5"/>
  <c r="E223" i="5" s="1"/>
  <c r="D224" i="5"/>
  <c r="D223" i="5" s="1"/>
  <c r="E228" i="5"/>
  <c r="E227" i="5" s="1"/>
  <c r="D228" i="5"/>
  <c r="D227" i="5" s="1"/>
  <c r="D242" i="5"/>
  <c r="E192" i="5"/>
  <c r="E191" i="5" s="1"/>
  <c r="E190" i="5" s="1"/>
  <c r="D192" i="5"/>
  <c r="D191" i="5" s="1"/>
  <c r="D190" i="5" s="1"/>
  <c r="E202" i="5"/>
  <c r="E207" i="5"/>
  <c r="E206" i="5" s="1"/>
  <c r="D207" i="5"/>
  <c r="D206" i="5" s="1"/>
  <c r="D205" i="5" s="1"/>
  <c r="E183" i="5"/>
  <c r="D183" i="5"/>
  <c r="D186" i="5"/>
  <c r="D171" i="5"/>
  <c r="D170" i="5" s="1"/>
  <c r="D169" i="5" s="1"/>
  <c r="D159" i="5"/>
  <c r="E162" i="5"/>
  <c r="D162" i="5"/>
  <c r="E128" i="5"/>
  <c r="D128" i="5"/>
  <c r="D127" i="5" s="1"/>
  <c r="D133" i="5"/>
  <c r="D142" i="5"/>
  <c r="D146" i="5"/>
  <c r="D151" i="5"/>
  <c r="D150" i="5" s="1"/>
  <c r="F639" i="5"/>
  <c r="F640" i="5"/>
  <c r="F641" i="5"/>
  <c r="F644" i="5"/>
  <c r="F645" i="5"/>
  <c r="F646" i="5"/>
  <c r="F650" i="5"/>
  <c r="F651" i="5"/>
  <c r="F679" i="5"/>
  <c r="F680" i="5"/>
  <c r="F681" i="5"/>
  <c r="F634" i="5"/>
  <c r="F635" i="5"/>
  <c r="F628" i="5"/>
  <c r="F629" i="5"/>
  <c r="F658" i="5"/>
  <c r="F659" i="5"/>
  <c r="F665" i="5"/>
  <c r="F666" i="5"/>
  <c r="F667" i="5"/>
  <c r="F683" i="5"/>
  <c r="F684" i="5"/>
  <c r="F685" i="5"/>
  <c r="F692" i="5"/>
  <c r="F693" i="5"/>
  <c r="F697" i="5"/>
  <c r="F698" i="5"/>
  <c r="F701" i="5"/>
  <c r="F702" i="5"/>
  <c r="F706" i="5"/>
  <c r="F707" i="5"/>
  <c r="F711" i="5"/>
  <c r="F712" i="5"/>
  <c r="F715" i="5"/>
  <c r="F716" i="5"/>
  <c r="F719" i="5"/>
  <c r="F720" i="5"/>
  <c r="F735" i="5"/>
  <c r="F736" i="5"/>
  <c r="F739" i="5"/>
  <c r="F740" i="5"/>
  <c r="F759" i="5"/>
  <c r="F760" i="5"/>
  <c r="F671" i="5"/>
  <c r="F672" i="5"/>
  <c r="F673" i="5"/>
  <c r="F722" i="5"/>
  <c r="F723" i="5"/>
  <c r="F724" i="5"/>
  <c r="F746" i="5"/>
  <c r="F747" i="5"/>
  <c r="F748" i="5"/>
  <c r="F742" i="5"/>
  <c r="F743" i="5"/>
  <c r="F744" i="5"/>
  <c r="F751" i="5"/>
  <c r="F752" i="5"/>
  <c r="F755" i="5"/>
  <c r="F756" i="5"/>
  <c r="F661" i="5"/>
  <c r="F662" i="5"/>
  <c r="F663" i="5"/>
  <c r="F631" i="5"/>
  <c r="F632" i="5"/>
  <c r="F727" i="5"/>
  <c r="F728" i="5"/>
  <c r="F730" i="5"/>
  <c r="F731" i="5"/>
  <c r="E102" i="5"/>
  <c r="E101" i="5" s="1"/>
  <c r="E100" i="5" s="1"/>
  <c r="E99" i="5" s="1"/>
  <c r="D102" i="5"/>
  <c r="D101" i="5" s="1"/>
  <c r="D100" i="5" s="1"/>
  <c r="E113" i="5"/>
  <c r="E112" i="5" s="1"/>
  <c r="D113" i="5"/>
  <c r="D112" i="5" s="1"/>
  <c r="D111" i="5" s="1"/>
  <c r="E22" i="5"/>
  <c r="D22" i="5"/>
  <c r="E25" i="5"/>
  <c r="D25" i="5"/>
  <c r="E28" i="5"/>
  <c r="D28" i="5"/>
  <c r="E32" i="5"/>
  <c r="D32" i="5"/>
  <c r="E35" i="5"/>
  <c r="D35" i="5"/>
  <c r="D626" i="5" l="1"/>
  <c r="D625" i="5" s="1"/>
  <c r="E626" i="5"/>
  <c r="E625" i="5" s="1"/>
  <c r="D457" i="5"/>
  <c r="D456" i="5" s="1"/>
  <c r="D412" i="5"/>
  <c r="D411" i="5" s="1"/>
  <c r="D410" i="5" s="1"/>
  <c r="D384" i="5"/>
  <c r="D379" i="5" s="1"/>
  <c r="F594" i="5"/>
  <c r="D593" i="5"/>
  <c r="F593" i="5" s="1"/>
  <c r="D141" i="5"/>
  <c r="E111" i="5"/>
  <c r="E98" i="5" s="1"/>
  <c r="F100" i="5"/>
  <c r="D99" i="5"/>
  <c r="D98" i="5" s="1"/>
  <c r="D158" i="5"/>
  <c r="D157" i="5" s="1"/>
  <c r="F750" i="5"/>
  <c r="F758" i="5"/>
  <c r="F726" i="5"/>
  <c r="F714" i="5"/>
  <c r="F734" i="5"/>
  <c r="F705" i="5"/>
  <c r="F691" i="5"/>
  <c r="F649" i="5"/>
  <c r="F627" i="5"/>
  <c r="F458" i="5"/>
  <c r="F463" i="5"/>
  <c r="F460" i="5"/>
  <c r="F459" i="5"/>
  <c r="F464" i="5"/>
  <c r="F473" i="5"/>
  <c r="F475" i="5"/>
  <c r="E471" i="5"/>
  <c r="E457" i="5" s="1"/>
  <c r="F472" i="5"/>
  <c r="F477" i="5"/>
  <c r="F476" i="5"/>
  <c r="F429" i="5"/>
  <c r="D479" i="5"/>
  <c r="F482" i="5"/>
  <c r="E481" i="5"/>
  <c r="F444" i="5"/>
  <c r="E423" i="5"/>
  <c r="F425" i="5"/>
  <c r="F432" i="5"/>
  <c r="F428" i="5"/>
  <c r="F433" i="5"/>
  <c r="E443" i="5"/>
  <c r="E442" i="5" s="1"/>
  <c r="F382" i="5"/>
  <c r="F372" i="5"/>
  <c r="F437" i="5"/>
  <c r="D442" i="5"/>
  <c r="D423" i="5"/>
  <c r="F424" i="5"/>
  <c r="F408" i="5"/>
  <c r="F413" i="5"/>
  <c r="E436" i="5"/>
  <c r="E435" i="5" s="1"/>
  <c r="F323" i="5"/>
  <c r="E411" i="5"/>
  <c r="F377" i="5"/>
  <c r="E376" i="5"/>
  <c r="E375" i="5" s="1"/>
  <c r="F375" i="5" s="1"/>
  <c r="F414" i="5"/>
  <c r="E406" i="5"/>
  <c r="F385" i="5"/>
  <c r="D395" i="5"/>
  <c r="E370" i="5"/>
  <c r="F398" i="5"/>
  <c r="F381" i="5"/>
  <c r="F313" i="5"/>
  <c r="F327" i="5"/>
  <c r="F319" i="5"/>
  <c r="D407" i="5"/>
  <c r="D406" i="5" s="1"/>
  <c r="D405" i="5" s="1"/>
  <c r="D371" i="5"/>
  <c r="D370" i="5" s="1"/>
  <c r="D369" i="5" s="1"/>
  <c r="F403" i="5"/>
  <c r="F389" i="5"/>
  <c r="F386" i="5"/>
  <c r="E402" i="5"/>
  <c r="E397" i="5"/>
  <c r="E388" i="5"/>
  <c r="F388" i="5" s="1"/>
  <c r="E380" i="5"/>
  <c r="D346" i="5"/>
  <c r="D334" i="5"/>
  <c r="D329" i="5" s="1"/>
  <c r="F336" i="5"/>
  <c r="F349" i="5"/>
  <c r="F307" i="5"/>
  <c r="E335" i="5"/>
  <c r="E334" i="5" s="1"/>
  <c r="E329" i="5" s="1"/>
  <c r="E348" i="5"/>
  <c r="F308" i="5"/>
  <c r="E317" i="5"/>
  <c r="E325" i="5"/>
  <c r="F322" i="5"/>
  <c r="F297" i="5"/>
  <c r="D326" i="5"/>
  <c r="D325" i="5" s="1"/>
  <c r="D318" i="5"/>
  <c r="D317" i="5" s="1"/>
  <c r="E321" i="5"/>
  <c r="F321" i="5" s="1"/>
  <c r="E311" i="5"/>
  <c r="E305" i="5" s="1"/>
  <c r="D312" i="5"/>
  <c r="D311" i="5" s="1"/>
  <c r="D306" i="5"/>
  <c r="F269" i="5"/>
  <c r="F281" i="5"/>
  <c r="F249" i="5"/>
  <c r="E295" i="5"/>
  <c r="E294" i="5" s="1"/>
  <c r="D300" i="5"/>
  <c r="D299" i="5" s="1"/>
  <c r="D290" i="5"/>
  <c r="D289" i="5" s="1"/>
  <c r="F285" i="5"/>
  <c r="D284" i="5"/>
  <c r="F284" i="5" s="1"/>
  <c r="F292" i="5"/>
  <c r="D268" i="5"/>
  <c r="F268" i="5" s="1"/>
  <c r="D296" i="5"/>
  <c r="D295" i="5" s="1"/>
  <c r="D294" i="5" s="1"/>
  <c r="F302" i="5"/>
  <c r="F280" i="5"/>
  <c r="F286" i="5"/>
  <c r="F274" i="5"/>
  <c r="E301" i="5"/>
  <c r="E300" i="5" s="1"/>
  <c r="E291" i="5"/>
  <c r="E290" i="5" s="1"/>
  <c r="E279" i="5"/>
  <c r="E278" i="5" s="1"/>
  <c r="F265" i="5"/>
  <c r="F264" i="5"/>
  <c r="E263" i="5"/>
  <c r="F273" i="5"/>
  <c r="F259" i="5"/>
  <c r="E272" i="5"/>
  <c r="E258" i="5"/>
  <c r="E248" i="5"/>
  <c r="E247" i="5" s="1"/>
  <c r="E246" i="5" s="1"/>
  <c r="D247" i="5"/>
  <c r="D246" i="5" s="1"/>
  <c r="F229" i="5"/>
  <c r="F203" i="5"/>
  <c r="F224" i="5"/>
  <c r="F219" i="5"/>
  <c r="D218" i="5"/>
  <c r="D217" i="5" s="1"/>
  <c r="D216" i="5" s="1"/>
  <c r="D241" i="5"/>
  <c r="D240" i="5" s="1"/>
  <c r="F243" i="5"/>
  <c r="F228" i="5"/>
  <c r="F225" i="5"/>
  <c r="E217" i="5"/>
  <c r="E205" i="5"/>
  <c r="F205" i="5" s="1"/>
  <c r="F206" i="5"/>
  <c r="F190" i="5"/>
  <c r="E201" i="5"/>
  <c r="E196" i="5" s="1"/>
  <c r="F208" i="5"/>
  <c r="D202" i="5"/>
  <c r="D201" i="5" s="1"/>
  <c r="D196" i="5" s="1"/>
  <c r="D189" i="5" s="1"/>
  <c r="F207" i="5"/>
  <c r="F183" i="5"/>
  <c r="D182" i="5"/>
  <c r="D181" i="5" s="1"/>
  <c r="F187" i="5"/>
  <c r="E186" i="5"/>
  <c r="F186" i="5" s="1"/>
  <c r="F184" i="5"/>
  <c r="F172" i="5"/>
  <c r="E171" i="5"/>
  <c r="F163" i="5"/>
  <c r="F162" i="5"/>
  <c r="F160" i="5"/>
  <c r="E159" i="5"/>
  <c r="F152" i="5"/>
  <c r="E151" i="5"/>
  <c r="F147" i="5"/>
  <c r="F143" i="5"/>
  <c r="F138" i="5"/>
  <c r="F192" i="5"/>
  <c r="F133" i="5"/>
  <c r="E132" i="5"/>
  <c r="F128" i="5"/>
  <c r="E146" i="5"/>
  <c r="F146" i="5" s="1"/>
  <c r="E142" i="5"/>
  <c r="F134" i="5"/>
  <c r="F193" i="5"/>
  <c r="D137" i="5"/>
  <c r="D132" i="5" s="1"/>
  <c r="F129" i="5"/>
  <c r="E127" i="5"/>
  <c r="F23" i="5"/>
  <c r="F22" i="5"/>
  <c r="F35" i="5"/>
  <c r="F25" i="5"/>
  <c r="F102" i="5"/>
  <c r="F36" i="5"/>
  <c r="F101" i="5"/>
  <c r="F114" i="5"/>
  <c r="F28" i="5"/>
  <c r="E31" i="5"/>
  <c r="F32" i="5"/>
  <c r="D21" i="5"/>
  <c r="F113" i="5"/>
  <c r="F103" i="5"/>
  <c r="F26" i="5"/>
  <c r="F112" i="5"/>
  <c r="F33" i="5"/>
  <c r="F29" i="5"/>
  <c r="D31" i="5"/>
  <c r="E21" i="5"/>
  <c r="D20" i="5" l="1"/>
  <c r="E20" i="5"/>
  <c r="D305" i="5"/>
  <c r="F306" i="5"/>
  <c r="E189" i="5"/>
  <c r="E222" i="5"/>
  <c r="D122" i="5"/>
  <c r="D121" i="5" s="1"/>
  <c r="F171" i="5"/>
  <c r="E170" i="5"/>
  <c r="E169" i="5" s="1"/>
  <c r="D416" i="5"/>
  <c r="D485" i="5"/>
  <c r="D484" i="5" s="1"/>
  <c r="E485" i="5"/>
  <c r="E484" i="5" s="1"/>
  <c r="F111" i="5"/>
  <c r="E456" i="5"/>
  <c r="D446" i="5"/>
  <c r="E416" i="5"/>
  <c r="E141" i="5"/>
  <c r="F141" i="5" s="1"/>
  <c r="F471" i="5"/>
  <c r="D316" i="5"/>
  <c r="E316" i="5"/>
  <c r="F159" i="5"/>
  <c r="E158" i="5"/>
  <c r="E157" i="5" s="1"/>
  <c r="F151" i="5"/>
  <c r="E150" i="5"/>
  <c r="F626" i="5"/>
  <c r="F625" i="5" s="1"/>
  <c r="F462" i="5"/>
  <c r="F481" i="5"/>
  <c r="E480" i="5"/>
  <c r="F443" i="5"/>
  <c r="D278" i="5"/>
  <c r="D277" i="5" s="1"/>
  <c r="F412" i="5"/>
  <c r="F442" i="5"/>
  <c r="F436" i="5"/>
  <c r="F423" i="5"/>
  <c r="F376" i="5"/>
  <c r="F411" i="5"/>
  <c r="E410" i="5"/>
  <c r="F410" i="5" s="1"/>
  <c r="F397" i="5"/>
  <c r="E396" i="5"/>
  <c r="E384" i="5"/>
  <c r="F384" i="5" s="1"/>
  <c r="E401" i="5"/>
  <c r="F402" i="5"/>
  <c r="F406" i="5"/>
  <c r="E405" i="5"/>
  <c r="F405" i="5" s="1"/>
  <c r="E369" i="5"/>
  <c r="F370" i="5"/>
  <c r="F380" i="5"/>
  <c r="D368" i="5"/>
  <c r="F371" i="5"/>
  <c r="F407" i="5"/>
  <c r="F334" i="5"/>
  <c r="F335" i="5"/>
  <c r="F318" i="5"/>
  <c r="E347" i="5"/>
  <c r="F348" i="5"/>
  <c r="F325" i="5"/>
  <c r="D263" i="5"/>
  <c r="F263" i="5" s="1"/>
  <c r="F317" i="5"/>
  <c r="F326" i="5"/>
  <c r="F312" i="5"/>
  <c r="F311" i="5"/>
  <c r="F301" i="5"/>
  <c r="F279" i="5"/>
  <c r="E289" i="5"/>
  <c r="F289" i="5" s="1"/>
  <c r="F290" i="5"/>
  <c r="F296" i="5"/>
  <c r="F248" i="5"/>
  <c r="E299" i="5"/>
  <c r="F299" i="5" s="1"/>
  <c r="F300" i="5"/>
  <c r="F291" i="5"/>
  <c r="F295" i="5"/>
  <c r="F294" i="5"/>
  <c r="F247" i="5"/>
  <c r="F258" i="5"/>
  <c r="E257" i="5"/>
  <c r="F272" i="5"/>
  <c r="E271" i="5"/>
  <c r="F271" i="5" s="1"/>
  <c r="D245" i="5"/>
  <c r="F227" i="5"/>
  <c r="D222" i="5"/>
  <c r="E182" i="5"/>
  <c r="E181" i="5" s="1"/>
  <c r="F181" i="5" s="1"/>
  <c r="F218" i="5"/>
  <c r="F240" i="5"/>
  <c r="F241" i="5"/>
  <c r="F242" i="5"/>
  <c r="F217" i="5"/>
  <c r="E216" i="5"/>
  <c r="F202" i="5"/>
  <c r="F201" i="5"/>
  <c r="F196" i="5"/>
  <c r="F127" i="5"/>
  <c r="F132" i="5"/>
  <c r="F137" i="5"/>
  <c r="F191" i="5"/>
  <c r="F142" i="5"/>
  <c r="F98" i="5"/>
  <c r="F21" i="5"/>
  <c r="F31" i="5"/>
  <c r="D304" i="5" l="1"/>
  <c r="D276" i="5" s="1"/>
  <c r="E379" i="5"/>
  <c r="F379" i="5" s="1"/>
  <c r="E122" i="5"/>
  <c r="E121" i="5" s="1"/>
  <c r="E215" i="5"/>
  <c r="F457" i="5"/>
  <c r="D215" i="5"/>
  <c r="F223" i="5"/>
  <c r="F150" i="5"/>
  <c r="E479" i="5"/>
  <c r="F479" i="5" s="1"/>
  <c r="F480" i="5"/>
  <c r="F435" i="5"/>
  <c r="F416" i="5"/>
  <c r="F369" i="5"/>
  <c r="E395" i="5"/>
  <c r="F395" i="5" s="1"/>
  <c r="F396" i="5"/>
  <c r="E400" i="5"/>
  <c r="F400" i="5" s="1"/>
  <c r="F401" i="5"/>
  <c r="F329" i="5"/>
  <c r="E346" i="5"/>
  <c r="F346" i="5" s="1"/>
  <c r="F347" i="5"/>
  <c r="F316" i="5"/>
  <c r="D256" i="5"/>
  <c r="D255" i="5" s="1"/>
  <c r="E277" i="5"/>
  <c r="F278" i="5"/>
  <c r="F257" i="5"/>
  <c r="E256" i="5"/>
  <c r="F182" i="5"/>
  <c r="F216" i="5"/>
  <c r="F170" i="5"/>
  <c r="F169" i="5"/>
  <c r="F157" i="5"/>
  <c r="F158" i="5"/>
  <c r="F99" i="5"/>
  <c r="E304" i="5" l="1"/>
  <c r="F304" i="5" s="1"/>
  <c r="D120" i="5"/>
  <c r="E446" i="5"/>
  <c r="F277" i="5"/>
  <c r="E368" i="5"/>
  <c r="F368" i="5" s="1"/>
  <c r="F305" i="5"/>
  <c r="F215" i="5"/>
  <c r="F256" i="5"/>
  <c r="E255" i="5"/>
  <c r="F222" i="5"/>
  <c r="E245" i="5"/>
  <c r="F245" i="5" s="1"/>
  <c r="F246" i="5"/>
  <c r="F189" i="5"/>
  <c r="F122" i="5"/>
  <c r="F456" i="5" l="1"/>
  <c r="F446" i="5"/>
  <c r="F255" i="5"/>
  <c r="E120" i="5"/>
  <c r="F120" i="5" s="1"/>
  <c r="E276" i="5"/>
  <c r="F276" i="5" s="1"/>
  <c r="F121" i="5"/>
  <c r="D622" i="5" l="1"/>
  <c r="D621" i="5" s="1"/>
  <c r="D620" i="5" s="1"/>
  <c r="D619" i="5" s="1"/>
  <c r="D590" i="5"/>
  <c r="D589" i="5" s="1"/>
  <c r="D588" i="5" s="1"/>
  <c r="D584" i="5"/>
  <c r="D583" i="5" s="1"/>
  <c r="D582" i="5" s="1"/>
  <c r="D581" i="5" s="1"/>
  <c r="D578" i="5"/>
  <c r="D577" i="5" s="1"/>
  <c r="D576" i="5" s="1"/>
  <c r="D575" i="5" s="1"/>
  <c r="D574" i="5" s="1"/>
  <c r="D565" i="5"/>
  <c r="D564" i="5" s="1"/>
  <c r="D554" i="5"/>
  <c r="D553" i="5" s="1"/>
  <c r="D552" i="5" s="1"/>
  <c r="D544" i="5"/>
  <c r="D543" i="5" s="1"/>
  <c r="D526" i="5"/>
  <c r="D525" i="5" s="1"/>
  <c r="D522" i="5"/>
  <c r="D521" i="5" s="1"/>
  <c r="D518" i="5"/>
  <c r="D517" i="5" s="1"/>
  <c r="D514" i="5"/>
  <c r="D513" i="5" s="1"/>
  <c r="D510" i="5"/>
  <c r="D509" i="5" s="1"/>
  <c r="D505" i="5"/>
  <c r="D504" i="5" s="1"/>
  <c r="D501" i="5"/>
  <c r="D500" i="5" s="1"/>
  <c r="D497" i="5"/>
  <c r="D496" i="5" s="1"/>
  <c r="D95" i="5"/>
  <c r="D94" i="5" s="1"/>
  <c r="D93" i="5" s="1"/>
  <c r="D86" i="5"/>
  <c r="D85" i="5" s="1"/>
  <c r="D81" i="5"/>
  <c r="D80" i="5" s="1"/>
  <c r="D63" i="5"/>
  <c r="D62" i="5" s="1"/>
  <c r="D61" i="5" s="1"/>
  <c r="D57" i="5"/>
  <c r="D56" i="5" s="1"/>
  <c r="D47" i="5"/>
  <c r="D46" i="5" s="1"/>
  <c r="E16" i="5"/>
  <c r="E15" i="5" s="1"/>
  <c r="E14" i="5" s="1"/>
  <c r="D16" i="5"/>
  <c r="D15" i="5" s="1"/>
  <c r="D14" i="5" s="1"/>
  <c r="D13" i="5" s="1"/>
  <c r="E13" i="5" l="1"/>
  <c r="F14" i="5"/>
  <c r="D563" i="5"/>
  <c r="D562" i="5"/>
  <c r="D495" i="5"/>
  <c r="D494" i="5" s="1"/>
  <c r="D79" i="5"/>
  <c r="D78" i="5" s="1"/>
  <c r="D51" i="5"/>
  <c r="D50" i="5" s="1"/>
  <c r="D551" i="5"/>
  <c r="D60" i="5"/>
  <c r="F15" i="5"/>
  <c r="F502" i="5"/>
  <c r="F506" i="5"/>
  <c r="D587" i="5"/>
  <c r="F64" i="5"/>
  <c r="F511" i="5"/>
  <c r="F48" i="5"/>
  <c r="E81" i="5"/>
  <c r="E80" i="5" s="1"/>
  <c r="F82" i="5"/>
  <c r="F515" i="5"/>
  <c r="F523" i="5"/>
  <c r="F529" i="5"/>
  <c r="F530" i="5"/>
  <c r="F555" i="5"/>
  <c r="E584" i="5"/>
  <c r="F584" i="5" s="1"/>
  <c r="F585" i="5"/>
  <c r="F591" i="5"/>
  <c r="E497" i="5"/>
  <c r="F497" i="5" s="1"/>
  <c r="F498" i="5"/>
  <c r="F58" i="5"/>
  <c r="F519" i="5"/>
  <c r="F527" i="5"/>
  <c r="F545" i="5"/>
  <c r="F566" i="5"/>
  <c r="E578" i="5"/>
  <c r="F578" i="5" s="1"/>
  <c r="F579" i="5"/>
  <c r="F623" i="5"/>
  <c r="F96" i="5"/>
  <c r="E86" i="5"/>
  <c r="F86" i="5" s="1"/>
  <c r="F87" i="5"/>
  <c r="E47" i="5"/>
  <c r="F47" i="5" s="1"/>
  <c r="E590" i="5"/>
  <c r="F590" i="5" s="1"/>
  <c r="E95" i="5"/>
  <c r="E514" i="5"/>
  <c r="F514" i="5" s="1"/>
  <c r="E522" i="5"/>
  <c r="F522" i="5" s="1"/>
  <c r="E554" i="5"/>
  <c r="F554" i="5" s="1"/>
  <c r="F17" i="5"/>
  <c r="E622" i="5"/>
  <c r="F622" i="5" s="1"/>
  <c r="E565" i="5"/>
  <c r="F565" i="5" s="1"/>
  <c r="E510" i="5"/>
  <c r="F510" i="5" s="1"/>
  <c r="E518" i="5"/>
  <c r="F518" i="5" s="1"/>
  <c r="E526" i="5"/>
  <c r="F526" i="5" s="1"/>
  <c r="E544" i="5"/>
  <c r="F544" i="5" s="1"/>
  <c r="E501" i="5"/>
  <c r="F501" i="5" s="1"/>
  <c r="E505" i="5"/>
  <c r="F505" i="5" s="1"/>
  <c r="E63" i="5"/>
  <c r="F63" i="5" s="1"/>
  <c r="E57" i="5"/>
  <c r="F57" i="5" s="1"/>
  <c r="D45" i="5"/>
  <c r="D44" i="5"/>
  <c r="F16" i="5"/>
  <c r="F81" i="5" l="1"/>
  <c r="D77" i="5"/>
  <c r="E583" i="5"/>
  <c r="F583" i="5" s="1"/>
  <c r="E513" i="5"/>
  <c r="F513" i="5" s="1"/>
  <c r="E496" i="5"/>
  <c r="F486" i="5"/>
  <c r="E577" i="5"/>
  <c r="F577" i="5" s="1"/>
  <c r="E46" i="5"/>
  <c r="F46" i="5" s="1"/>
  <c r="E85" i="5"/>
  <c r="E94" i="5"/>
  <c r="E93" i="5" s="1"/>
  <c r="F95" i="5"/>
  <c r="E521" i="5"/>
  <c r="F521" i="5" s="1"/>
  <c r="E589" i="5"/>
  <c r="E553" i="5"/>
  <c r="E552" i="5" s="1"/>
  <c r="E621" i="5"/>
  <c r="F621" i="5" s="1"/>
  <c r="E564" i="5"/>
  <c r="E504" i="5"/>
  <c r="E517" i="5"/>
  <c r="F517" i="5" s="1"/>
  <c r="E500" i="5"/>
  <c r="F500" i="5" s="1"/>
  <c r="E509" i="5"/>
  <c r="F509" i="5" s="1"/>
  <c r="E543" i="5"/>
  <c r="F543" i="5" s="1"/>
  <c r="E525" i="5"/>
  <c r="F525" i="5" s="1"/>
  <c r="E62" i="5"/>
  <c r="E61" i="5" s="1"/>
  <c r="E56" i="5"/>
  <c r="E563" i="5" l="1"/>
  <c r="F563" i="5" s="1"/>
  <c r="E562" i="5"/>
  <c r="E495" i="5"/>
  <c r="F495" i="5" s="1"/>
  <c r="E79" i="5"/>
  <c r="E78" i="5" s="1"/>
  <c r="F56" i="5"/>
  <c r="E51" i="5"/>
  <c r="F564" i="5"/>
  <c r="E551" i="5"/>
  <c r="F551" i="5" s="1"/>
  <c r="F496" i="5"/>
  <c r="F504" i="5"/>
  <c r="F94" i="5"/>
  <c r="F93" i="5"/>
  <c r="F61" i="5"/>
  <c r="F62" i="5"/>
  <c r="E19" i="5"/>
  <c r="F589" i="5"/>
  <c r="E588" i="5"/>
  <c r="F588" i="5" s="1"/>
  <c r="F85" i="5"/>
  <c r="F80" i="5"/>
  <c r="F485" i="5"/>
  <c r="E582" i="5"/>
  <c r="F582" i="5" s="1"/>
  <c r="E44" i="5"/>
  <c r="F44" i="5" s="1"/>
  <c r="E576" i="5"/>
  <c r="F576" i="5" s="1"/>
  <c r="E45" i="5"/>
  <c r="F45" i="5" s="1"/>
  <c r="F553" i="5"/>
  <c r="E620" i="5"/>
  <c r="F620" i="5" s="1"/>
  <c r="F484" i="5"/>
  <c r="F13" i="5" l="1"/>
  <c r="F79" i="5"/>
  <c r="E50" i="5"/>
  <c r="F50" i="5" s="1"/>
  <c r="F51" i="5"/>
  <c r="F552" i="5"/>
  <c r="E60" i="5"/>
  <c r="F60" i="5" s="1"/>
  <c r="E581" i="5"/>
  <c r="F581" i="5" s="1"/>
  <c r="F562" i="5"/>
  <c r="E575" i="5"/>
  <c r="F575" i="5" s="1"/>
  <c r="E619" i="5"/>
  <c r="E587" i="5"/>
  <c r="F587" i="5" s="1"/>
  <c r="E494" i="5"/>
  <c r="F494" i="5" s="1"/>
  <c r="F78" i="5"/>
  <c r="F619" i="5" l="1"/>
  <c r="E574" i="5"/>
  <c r="F574" i="5" s="1"/>
  <c r="E77" i="5"/>
  <c r="F77" i="5" s="1"/>
  <c r="E41" i="5" l="1"/>
  <c r="E40" i="5" s="1"/>
  <c r="E39" i="5" s="1"/>
  <c r="E38" i="5" l="1"/>
  <c r="E763" i="5" s="1"/>
  <c r="F42" i="5"/>
  <c r="D41" i="5" l="1"/>
  <c r="D40" i="5" s="1"/>
  <c r="D39" i="5" s="1"/>
  <c r="D38" i="5" l="1"/>
  <c r="F39" i="5"/>
  <c r="F41" i="5"/>
  <c r="F40" i="5" l="1"/>
  <c r="F38" i="5" l="1"/>
  <c r="D19" i="5" l="1"/>
  <c r="D763" i="5" s="1"/>
  <c r="F20" i="5"/>
  <c r="F763" i="5" l="1"/>
  <c r="F19" i="5"/>
</calcChain>
</file>

<file path=xl/sharedStrings.xml><?xml version="1.0" encoding="utf-8"?>
<sst xmlns="http://schemas.openxmlformats.org/spreadsheetml/2006/main" count="2262" uniqueCount="531">
  <si>
    <t>Целевая статья</t>
  </si>
  <si>
    <t>000</t>
  </si>
  <si>
    <t>Непрограммные направления деятельности органов местного самоуправления</t>
  </si>
  <si>
    <t>120</t>
  </si>
  <si>
    <t>240</t>
  </si>
  <si>
    <t>Уплата налогов, сборов и иных платежей</t>
  </si>
  <si>
    <t>850</t>
  </si>
  <si>
    <t>Резервные средства</t>
  </si>
  <si>
    <t>870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</si>
  <si>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</si>
  <si>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</si>
  <si>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</si>
  <si>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</si>
  <si>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</si>
  <si>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</si>
  <si>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</si>
  <si>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Субвенции на организацию и обеспечение оздоровления и отдыха детей (за исключением организации отдыха детей в каникулярное время)</t>
  </si>
  <si>
    <t>Обеспечение деятельности подведомственных учреждений  сферы образования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</si>
  <si>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</si>
  <si>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</si>
  <si>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</si>
  <si>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</si>
  <si>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</si>
  <si>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</si>
  <si>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</si>
  <si>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</si>
  <si>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Мероприятия в области автомобильного транспорта общего пользования</t>
  </si>
  <si>
    <t>810</t>
  </si>
  <si>
    <t>Наименование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</si>
  <si>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</si>
  <si>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</si>
  <si>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</si>
  <si>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</si>
  <si>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</si>
  <si>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9999910020</t>
  </si>
  <si>
    <t>9999910030</t>
  </si>
  <si>
    <t>200</t>
  </si>
  <si>
    <t xml:space="preserve">Иные закупки товаров, работ и услуг для обеспечения государственных (муниципальных) нужд </t>
  </si>
  <si>
    <t>Иные бюджетные ассигнования</t>
  </si>
  <si>
    <t>800</t>
  </si>
  <si>
    <t>9999900010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</si>
  <si>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</si>
  <si>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</si>
  <si>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</si>
  <si>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</si>
  <si>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</si>
  <si>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</si>
  <si>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</si>
  <si>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9999993010</t>
  </si>
  <si>
    <t>9999993030</t>
  </si>
  <si>
    <t>9999993100</t>
  </si>
  <si>
    <t>9999993040</t>
  </si>
  <si>
    <t>1900000000</t>
  </si>
  <si>
    <t>2100000000</t>
  </si>
  <si>
    <t>2110000000</t>
  </si>
  <si>
    <t>9999993120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</si>
  <si>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</si>
  <si>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</si>
  <si>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</si>
  <si>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</si>
  <si>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</si>
  <si>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</si>
  <si>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</si>
  <si>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</si>
  <si>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</si>
  <si>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</si>
  <si>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</si>
  <si>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</si>
  <si>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</si>
  <si>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</si>
  <si>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</si>
  <si>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</si>
  <si>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</si>
  <si>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</si>
  <si>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</si>
  <si>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</si>
  <si>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</si>
  <si>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</si>
  <si>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</si>
  <si>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</si>
  <si>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</si>
  <si>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</si>
  <si>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</si>
  <si>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2530000000</t>
  </si>
  <si>
    <t>2530170070</t>
  </si>
  <si>
    <t>9999910040</t>
  </si>
  <si>
    <t>2690093090</t>
  </si>
  <si>
    <t>0900000000</t>
  </si>
  <si>
    <t>0900120080</t>
  </si>
  <si>
    <t>2560110030</t>
  </si>
  <si>
    <t>2560170010</t>
  </si>
  <si>
    <t>2700000000</t>
  </si>
  <si>
    <t>2720000000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</si>
  <si>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</si>
  <si>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</si>
  <si>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</si>
  <si>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</si>
  <si>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</si>
  <si>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</si>
  <si>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</si>
  <si>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</si>
  <si>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</si>
  <si>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</si>
  <si>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</si>
  <si>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</si>
  <si>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</si>
  <si>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</si>
  <si>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</si>
  <si>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</si>
  <si>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</si>
  <si>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Антикризисные мероприятия</t>
  </si>
  <si>
    <t>2560270250</t>
  </si>
  <si>
    <t xml:space="preserve">Расходы на выплаты персоналу казенных учреждений 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</si>
  <si>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</si>
  <si>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</si>
  <si>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2110170010</t>
  </si>
  <si>
    <t>400</t>
  </si>
  <si>
    <t>Бюджетные инвестиции</t>
  </si>
  <si>
    <t>410</t>
  </si>
  <si>
    <t>2620293150</t>
  </si>
  <si>
    <t>9999993130</t>
  </si>
  <si>
    <t>9999993160</t>
  </si>
  <si>
    <t>Субвенции на реализацию государственных полномочий органов опеки и попечительства в отношении несовершеннолетних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</si>
  <si>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</si>
  <si>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</si>
  <si>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>Субвенции на обеспечение питанием детей, обучающихся в муниципальных общеобразовательных учреждениях</t>
  </si>
  <si>
    <t>Мероприятия, направленные на модернизацию дошкольного образования</t>
  </si>
  <si>
    <t>2610370120</t>
  </si>
  <si>
    <t>2510170081</t>
  </si>
  <si>
    <t>2510170082</t>
  </si>
  <si>
    <t>2510470150</t>
  </si>
  <si>
    <t>1600000000</t>
  </si>
  <si>
    <t>1600140060</t>
  </si>
  <si>
    <t>21900S2620</t>
  </si>
  <si>
    <t>2610420100</t>
  </si>
  <si>
    <t>2620420100</t>
  </si>
  <si>
    <t>Организация проведения культурных мероприятий</t>
  </si>
  <si>
    <t>1400000000</t>
  </si>
  <si>
    <t>1400140040</t>
  </si>
  <si>
    <t>2540000000</t>
  </si>
  <si>
    <t>2540120070</t>
  </si>
  <si>
    <t>2640000000</t>
  </si>
  <si>
    <t>Проведение мероприятий по выявлению и развитию одаренных детей</t>
  </si>
  <si>
    <t>2640170140</t>
  </si>
  <si>
    <t>2690070220</t>
  </si>
  <si>
    <t>2510220060</t>
  </si>
  <si>
    <t>2530220210</t>
  </si>
  <si>
    <t>2510170190</t>
  </si>
  <si>
    <t>0900120140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</si>
  <si>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</si>
  <si>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</si>
  <si>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</si>
  <si>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</si>
  <si>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</si>
  <si>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</si>
  <si>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</si>
  <si>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</si>
  <si>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3000000000</t>
  </si>
  <si>
    <t>3000120130</t>
  </si>
  <si>
    <t>Уличное освещение</t>
  </si>
  <si>
    <t>Организация общественных работ</t>
  </si>
  <si>
    <t>Улучшение состояния дворовых и общественных территорий</t>
  </si>
  <si>
    <t>2900000000</t>
  </si>
  <si>
    <t>2900120200</t>
  </si>
  <si>
    <t>2900120250</t>
  </si>
  <si>
    <t>2900120270</t>
  </si>
  <si>
    <t>3100000000</t>
  </si>
  <si>
    <t>3100120260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</si>
  <si>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</si>
  <si>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"Одаренные дети Пограничного муниципального округа"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</si>
  <si>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</si>
  <si>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</si>
  <si>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физической культуры и спорта в Пограничном муниципальном округе"</t>
  </si>
  <si>
    <t>Оценка недвижимости, признание прав и регулирование отношений по муниципальной собственности</t>
  </si>
  <si>
    <t>Пограничного муниципального округа</t>
  </si>
  <si>
    <t>2720120010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</si>
  <si>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</si>
  <si>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</si>
  <si>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</si>
  <si>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</si>
  <si>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2620370170</t>
  </si>
  <si>
    <t>Мероприятия, направленные на модернизацию общего образования</t>
  </si>
  <si>
    <t>2530220060</t>
  </si>
  <si>
    <t>2530420100</t>
  </si>
  <si>
    <t>Проведение мероприятий для детей и молодежи</t>
  </si>
  <si>
    <t>2520270140</t>
  </si>
  <si>
    <t>Мероприятия по проведению ремонтных работ (в т.ч. проектно-изыскательские работы) муниципальных учреждений</t>
  </si>
  <si>
    <t>2630370150</t>
  </si>
  <si>
    <t>2630520100</t>
  </si>
  <si>
    <t>Мероприятия по обеспечению безопасности в муниципальных учреждениях</t>
  </si>
  <si>
    <t>Мероприятия, направленные на военно-патриотическое воспитание детей и молодежи</t>
  </si>
  <si>
    <t>2630270110</t>
  </si>
  <si>
    <t>3400000000</t>
  </si>
  <si>
    <t>2900120290</t>
  </si>
  <si>
    <t>Содержание зеленых насаждений</t>
  </si>
  <si>
    <t>2900120300</t>
  </si>
  <si>
    <t>Содержание территорий общего пользования</t>
  </si>
  <si>
    <t>9999910050</t>
  </si>
  <si>
    <t>2510520100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</si>
  <si>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</si>
  <si>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Расходы, связанные с исполнением решений, принятых судебными органами</t>
  </si>
  <si>
    <t>Мероприятия по землеустройству и землепользованию</t>
  </si>
  <si>
    <t>(в рублях)</t>
  </si>
  <si>
    <t>Изготовление информационных материалов</t>
  </si>
  <si>
    <t>3500140190</t>
  </si>
  <si>
    <t>3500000000</t>
  </si>
  <si>
    <t>3500100000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</si>
  <si>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</si>
  <si>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9999993180</t>
  </si>
  <si>
    <t>9999951180</t>
  </si>
  <si>
    <t>Уборка несанкционированных мест захламления отходами</t>
  </si>
  <si>
    <t>2900120230</t>
  </si>
  <si>
    <t>2900120310</t>
  </si>
  <si>
    <t>Организация общественных мероприятий по благоустройству</t>
  </si>
  <si>
    <t>2900120330</t>
  </si>
  <si>
    <t>2630170090</t>
  </si>
  <si>
    <t>Обеспечение деятельности (оказание услуг, выполнение работ) общеобразовательных организаций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</si>
  <si>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</si>
  <si>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2110100000</t>
  </si>
  <si>
    <t>3000100000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</si>
  <si>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</si>
  <si>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</si>
  <si>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</si>
  <si>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</si>
  <si>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</si>
  <si>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>1400100000</t>
  </si>
  <si>
    <t>2510400000</t>
  </si>
  <si>
    <t>Основное мероприятие "Осуществление руководства и управления в сфере культуры"</t>
  </si>
  <si>
    <t>2560100000</t>
  </si>
  <si>
    <t>Основное мероприятие "Организация физкультурно-оздоровительной работы"</t>
  </si>
  <si>
    <t>0900100000</t>
  </si>
  <si>
    <t>Основное мероприятие «Реализация образовательных программ дошкольного образования»</t>
  </si>
  <si>
    <t>2610100000</t>
  </si>
  <si>
    <t>Основное мероприятие «Присмотр и уход за детьми в муниципальных дошкольных образовательных учреждениях»</t>
  </si>
  <si>
    <t>2610200000</t>
  </si>
  <si>
    <t>2610300000</t>
  </si>
  <si>
    <t>2610400000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</si>
  <si>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</si>
  <si>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2620100000</t>
  </si>
  <si>
    <t>2620200000</t>
  </si>
  <si>
    <t>Основное мероприятие "Укрепление материально-технической базы образовательных учреждений"</t>
  </si>
  <si>
    <t>2620300000</t>
  </si>
  <si>
    <t>Основное мероприятие "Обеспечение безопасности в муниципальных учреждениях"</t>
  </si>
  <si>
    <t>2620400000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</si>
  <si>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</si>
  <si>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2630100000</t>
  </si>
  <si>
    <t>Основное мероприятие "Укрепление материально-технической базы учреждений дополнительного образования"</t>
  </si>
  <si>
    <t>2630300000</t>
  </si>
  <si>
    <t>Основное мероприятие "Военно-патриотическое воспитание детей и молодежи"</t>
  </si>
  <si>
    <t>2630400000</t>
  </si>
  <si>
    <t>2630500000</t>
  </si>
  <si>
    <t>Основное мероприятие «Организация и обеспечение отдыха и оздоровления детей и подростков»</t>
  </si>
  <si>
    <t>2630200000</t>
  </si>
  <si>
    <t>Основное мероприятие «Создание условий для развития и самореализации одаренных детей»</t>
  </si>
  <si>
    <t>2640100000</t>
  </si>
  <si>
    <t>Основное мероприятие «Обеспечение деятельности  учреждений дополнительного образования в сфере культуры»</t>
  </si>
  <si>
    <t>2520100000</t>
  </si>
  <si>
    <t>2520200000</t>
  </si>
  <si>
    <t>Основное мероприятие «Укрепление материально-технической базы муниципальных учреждений»</t>
  </si>
  <si>
    <t>2540100000</t>
  </si>
  <si>
    <t>2510100000</t>
  </si>
  <si>
    <t>2510200000</t>
  </si>
  <si>
    <t>2510500000</t>
  </si>
  <si>
    <t>2530100000</t>
  </si>
  <si>
    <t>2530200000</t>
  </si>
  <si>
    <t>2530400000</t>
  </si>
  <si>
    <t>Основное мероприятие "Антикризисные мероприятия"</t>
  </si>
  <si>
    <t>2560200000</t>
  </si>
  <si>
    <t>2720170150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</si>
  <si>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</si>
  <si>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</si>
  <si>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</si>
  <si>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</si>
  <si>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Мероприятия, проводимые Администрацией Пограничного муниципального округа</t>
  </si>
  <si>
    <t>27201L5990</t>
  </si>
  <si>
    <t>Подготовка проектов межевания земельных участков и на проведение кадастровых работ</t>
  </si>
  <si>
    <t>2720120150</t>
  </si>
  <si>
    <t>0100000000</t>
  </si>
  <si>
    <t>3600120050</t>
  </si>
  <si>
    <t>Создание условий для оказания медицинской помощи населению на территории Пограничного муниципального округа</t>
  </si>
  <si>
    <t>3600100000</t>
  </si>
  <si>
    <t>3600000000</t>
  </si>
  <si>
    <t>3800120350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</si>
  <si>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</si>
  <si>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</si>
  <si>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</si>
  <si>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</si>
  <si>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26202R3040</t>
  </si>
  <si>
    <t>2520420100</t>
  </si>
  <si>
    <t>2520400000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</si>
  <si>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</si>
  <si>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</si>
  <si>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>Вид расходов</t>
  </si>
  <si>
    <t>Всего расходов</t>
  </si>
  <si>
    <t xml:space="preserve"> Приложение    4</t>
  </si>
  <si>
    <t>0100240020</t>
  </si>
  <si>
    <t>Организация и проведение мероприятий, направленные на поддержку малого и среднего предпринимательства</t>
  </si>
  <si>
    <t>2510220330</t>
  </si>
  <si>
    <t>Расходы на выполнение наказов избирателей на территории Пограничного муниципального округа</t>
  </si>
  <si>
    <t>25302S2540</t>
  </si>
  <si>
    <t>2620320330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</si>
  <si>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</si>
  <si>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2630470130</t>
  </si>
  <si>
    <t>3300000000</t>
  </si>
  <si>
    <t>3300100000</t>
  </si>
  <si>
    <t>3300140010</t>
  </si>
  <si>
    <t>Основное мероприятие "Укрепление международных, внешнеэкономических связей и приграничного сотрудничества"</t>
  </si>
  <si>
    <t>Капитальные вложения в объекты государственной  (муниципальной) собственности</t>
  </si>
  <si>
    <t>1900100000</t>
  </si>
  <si>
    <t>2410000000</t>
  </si>
  <si>
    <t>2410100000</t>
  </si>
  <si>
    <t>2410140030</t>
  </si>
  <si>
    <t>Подпрограмма "Развитие телекоммуникационной инфраструктуры органов местного самоуправления"</t>
  </si>
  <si>
    <t xml:space="preserve">Мероприятия, направленные на развитие информатизации и защиты информации </t>
  </si>
  <si>
    <t>2430000000</t>
  </si>
  <si>
    <t>2430100000</t>
  </si>
  <si>
    <t>2430140030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</si>
  <si>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</si>
  <si>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 xml:space="preserve">Комплектование книжных фондов и обеспечение информационно-техническим оборудованием библиотек </t>
  </si>
  <si>
    <t>2530370150</t>
  </si>
  <si>
    <t>2530300000</t>
  </si>
  <si>
    <t>2690070230</t>
  </si>
  <si>
    <t>360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</si>
  <si>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</si>
  <si>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</si>
  <si>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2710000000</t>
  </si>
  <si>
    <t>2710193210</t>
  </si>
  <si>
    <t>28900S2410</t>
  </si>
  <si>
    <t xml:space="preserve">Организация транспортного обслуживания населения в границах муниципального округа </t>
  </si>
  <si>
    <t>2900170011</t>
  </si>
  <si>
    <t>29001S2361</t>
  </si>
  <si>
    <t>29001S2362</t>
  </si>
  <si>
    <t>3420100000</t>
  </si>
  <si>
    <t>3420140210</t>
  </si>
  <si>
    <t>3420000000</t>
  </si>
  <si>
    <t>Мероприятия по актуализации (внесении изменений) градостроительной документации Пограничного муниципального округа</t>
  </si>
  <si>
    <t>3700100000</t>
  </si>
  <si>
    <t>3700120330</t>
  </si>
  <si>
    <t>Основное мероприятие "Поддержка и развитие общественных инициатив граждан"</t>
  </si>
  <si>
    <t>37001S4031</t>
  </si>
  <si>
    <t>37001S4032</t>
  </si>
  <si>
    <t>37001S4033</t>
  </si>
  <si>
    <t>37001S4035</t>
  </si>
  <si>
    <t>37001S4036</t>
  </si>
  <si>
    <t>Реализация проекта, инициированного участниками ТОС "с. Бойкое" Пограничного муниципального округа</t>
  </si>
  <si>
    <t>9999900050</t>
  </si>
  <si>
    <t>880</t>
  </si>
  <si>
    <t>Организация проведения выборов</t>
  </si>
  <si>
    <t>Специальные расходы</t>
  </si>
  <si>
    <t xml:space="preserve">         Показатели расходов бюджета Пограничного муниципального округа за 2025 год по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бюджетов</t>
  </si>
  <si>
    <t>Кассовое исполнение                  за 2025 год</t>
  </si>
  <si>
    <t>Процент исполения к уточненному бюджету 2025 года</t>
  </si>
  <si>
    <t>1200000000</t>
  </si>
  <si>
    <t>1200120121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</si>
  <si>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</si>
  <si>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</si>
  <si>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</si>
  <si>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1600100000</t>
  </si>
  <si>
    <t>1600120330</t>
  </si>
  <si>
    <t>190019Д030</t>
  </si>
  <si>
    <t>190019Д100</t>
  </si>
  <si>
    <t>19001SД004</t>
  </si>
  <si>
    <t>21101S2320</t>
  </si>
  <si>
    <t>2490070150</t>
  </si>
  <si>
    <t>2510100020</t>
  </si>
  <si>
    <t>25104S2470</t>
  </si>
  <si>
    <t>2520220060</t>
  </si>
  <si>
    <t>252Я000000</t>
  </si>
  <si>
    <t>252Я555191</t>
  </si>
  <si>
    <t>Изготовление сборников, посвященных героям СВО</t>
  </si>
  <si>
    <t>2540140180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</si>
  <si>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</si>
  <si>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</si>
  <si>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26203S2751</t>
  </si>
  <si>
    <t>26203S2752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</si>
  <si>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</si>
  <si>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</si>
  <si>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 xml:space="preserve"> Меры  социальной поддержки педагогических работников муниципальных образовательных организаций (НП)</t>
  </si>
  <si>
    <t>262Ю600000</t>
  </si>
  <si>
    <t>262Ю650500</t>
  </si>
  <si>
    <t>262Ю651790</t>
  </si>
  <si>
    <t>262Ю653030</t>
  </si>
  <si>
    <t>262Ю693140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</si>
  <si>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</si>
  <si>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</si>
  <si>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</si>
  <si>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</si>
  <si>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Мероприятия по энергосбережению и повышению энергетической эффективности систем коммунальной инфраструктуры</t>
  </si>
  <si>
    <t>30001SТ003</t>
  </si>
  <si>
    <t>Реализация проекта, инициированного участниками ТОС "Гарнизон с. Сергеевка" Пограничного муниципального округа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</si>
  <si>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</si>
  <si>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</si>
  <si>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</si>
  <si>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</si>
  <si>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</si>
  <si>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</si>
  <si>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Организация отдыха и занятости детей и подростков Пограничного муниципального округа</t>
  </si>
  <si>
    <t>Муниципальная программа "Развитие малого и среднего предпринимательства в Пограничном муниципальном округе"</t>
  </si>
  <si>
    <t>Основное мероприятие "Финансовая поддержка субъектов малого и среднего предпринимательства"</t>
  </si>
  <si>
    <t>01 0 01 00000</t>
  </si>
  <si>
    <t>Организация, проведение и участие в спортивных мероприятих</t>
  </si>
  <si>
    <t>Развитие материально-технической базы массовой физической культуры и спорта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</si>
  <si>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</si>
  <si>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Мероприятия по профилактике правонарушений  среди несовершеннолетних</t>
  </si>
  <si>
    <t>Муниципальная программа "Развитие муниципальной службы в Администрации Пограничного муниципального округа"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</si>
  <si>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</si>
  <si>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</si>
  <si>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Муниципальная программа "Модернизация дорожной сети в Пограничном муниципальном округе"</t>
  </si>
  <si>
    <t>Основное мероприятие "Обеспечение улучшения качества дорог общего пользования  местного значения"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</si>
  <si>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</si>
  <si>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>Содержание и ремонт дорог общего пользования местного значения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</si>
  <si>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</si>
  <si>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Муниципальная программа "Обеспечение качественными услугами ЖКХ населения Пограничного муниципального округа"</t>
  </si>
  <si>
    <t>Обеспечение населения услугами водоснабжения</t>
  </si>
  <si>
    <t>Основное мероприятие "Повышение качества и доступности предоставляемых населению услуг ЖКХ"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</si>
  <si>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</si>
  <si>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</si>
  <si>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</si>
  <si>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</si>
  <si>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 xml:space="preserve">Основное мероприятие "Техническое и программное оснащение Администрации Пограничного муниципального округа"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</si>
  <si>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</si>
  <si>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Мероприятия муниципальной программы "Информационное общество Пограничного муниципального округа"</t>
  </si>
  <si>
    <t>Основное мероприятие «Организация деятельности учреждений культуры»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</si>
  <si>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</si>
  <si>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</si>
  <si>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</si>
  <si>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 xml:space="preserve">Сохранение объектов культурного наследия </t>
  </si>
  <si>
    <t xml:space="preserve">Расходы на выполнение наказов избирателей на территории Пограничного муниципального округа </t>
  </si>
  <si>
    <t xml:space="preserve">Обеспечение развития и укрепления материально-технической базы муниципальных  домов культуры </t>
  </si>
  <si>
    <t>Основное мероприятие «Обеспечение безопасности в учреждениях культуры»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</si>
  <si>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</si>
  <si>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</si>
  <si>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</si>
  <si>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</si>
  <si>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Расходы на обеспечение деятельности (оказание услуг, выполнение работ) библиотек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</si>
  <si>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</si>
  <si>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</si>
  <si>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>Основное мероприятие «Обеспечение безопасности обслуживания населения и сохранности библиотечных фондов»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</si>
  <si>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</si>
  <si>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</si>
  <si>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Муниципальная программа "Развитие образования Пограничного муниципального округа"</t>
  </si>
  <si>
    <t>Расходы на обеспечение деятельности (оказание услуг, выполнение работ) дошкольных образовательных организаций</t>
  </si>
  <si>
    <t>Основное мероприятие "Укрепление материально-технической базы дошкольных образовательных учреждений"</t>
  </si>
  <si>
    <t>Мероприятия по обеспечению безопасности  в муниципальных учреждениях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</si>
  <si>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</si>
  <si>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</si>
  <si>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</si>
  <si>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</si>
  <si>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</si>
  <si>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>Обеспечение персонифицированного финансирования</t>
  </si>
  <si>
    <t>Научно-методические, организационно-педагогические мероприятия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</si>
  <si>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</si>
  <si>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</si>
  <si>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Основное мероприятие «Создание условий для реализации детьми – сиротами права на обеспечение жилыми  помещениями на территории Пограничного муниципального округа»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</si>
  <si>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</si>
  <si>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</si>
  <si>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</si>
  <si>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>Муниципальная программа "Благоустройство территории Пограничного муниципального округа"</t>
  </si>
  <si>
    <t>Расходы на организацию  и содержание мест захоронения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</si>
  <si>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</si>
  <si>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</si>
  <si>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</si>
  <si>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</si>
  <si>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</si>
  <si>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</si>
  <si>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</si>
  <si>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</si>
  <si>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</si>
  <si>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</si>
  <si>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</si>
  <si>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</si>
  <si>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Основное мероприятие "Поддержка социально ориентированных некоммерческих организаций"</t>
  </si>
  <si>
    <t>Резервный фонд Администрации Пограничного муниципального округа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</si>
  <si>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</si>
  <si>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Осуществление первичного воинского учета на территориях, где отсутствуют военные комиссариаты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</si>
  <si>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</si>
  <si>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</si>
  <si>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</si>
  <si>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244</t>
  </si>
  <si>
    <t>Прочая закупка товаров, работ и услуг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</si>
  <si>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</si>
  <si>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</si>
  <si>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612</t>
  </si>
  <si>
    <t>Субсидии бюджетным учреждениям на иные цели</t>
  </si>
  <si>
    <t>414</t>
  </si>
  <si>
    <t>Бюджетные инвестиции в объекты капитального строительства государственной (муниципальной) собственности</t>
  </si>
  <si>
    <t>243</t>
  </si>
  <si>
    <t>Закупка товаров, работ, услуг в целях капитального ремонта государственного (муниципального) имущества</t>
  </si>
  <si>
    <t>Закупка энергетических ресурсов</t>
  </si>
  <si>
    <t>247</t>
  </si>
  <si>
    <t>811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</si>
  <si>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</si>
  <si>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</si>
  <si>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</si>
  <si>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853</t>
  </si>
  <si>
    <t>Уплата иных платежей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</si>
  <si>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</si>
  <si>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</si>
  <si>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111</t>
  </si>
  <si>
    <t>119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</si>
  <si>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</si>
  <si>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</si>
  <si>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</si>
  <si>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121</t>
  </si>
  <si>
    <t>122</t>
  </si>
  <si>
    <t>129</t>
  </si>
  <si>
    <t>622</t>
  </si>
  <si>
    <t>Субсидии автономным учреждениям на иные цели</t>
  </si>
  <si>
    <t>Пособия, компенсации и иные социальные выплаты гражданам, кроме публичных нормативных обязательств</t>
  </si>
  <si>
    <t>321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</si>
  <si>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</si>
  <si>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</si>
  <si>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Уплата налога на имущество организаций и земельного налога</t>
  </si>
  <si>
    <t>851</t>
  </si>
  <si>
    <t>Пособия, компенсации, меры социальной поддержки по публичным нормативным обязательствам</t>
  </si>
  <si>
    <t>313</t>
  </si>
  <si>
    <t>322</t>
  </si>
  <si>
    <t>Субсидии гражданам на приобретение жилья</t>
  </si>
  <si>
    <t>852</t>
  </si>
  <si>
    <t>Уплата прочих налогов, сборов</t>
  </si>
  <si>
    <t>633</t>
  </si>
  <si>
    <t>Субсидии (гранты в форме субсидий), не подлежащие казначейскому сопровождению</t>
  </si>
  <si>
    <t>312</t>
  </si>
  <si>
    <t>Иные пенсии, социальные доплаты к пенсии</t>
  </si>
  <si>
    <t>Иные выплаты персоналу учреждений, за исключением фонда оплаты труда</t>
  </si>
  <si>
    <t>112</t>
  </si>
  <si>
    <t>Приобретение товаров, работ, услуг в пользу граждан в целях их социального обеспечения</t>
  </si>
  <si>
    <t>323</t>
  </si>
  <si>
    <t xml:space="preserve">Уточненный бюджет  2025 года                           </t>
  </si>
  <si>
    <t>к проекту муниципального правового  акта</t>
  </si>
  <si>
    <t>от 24.04.2026 №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</si>
</sst>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\-??_);_(@_)"/>
  </numFmts>
  <fonts count="2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i/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20" fillId="0" borderId="11">
      <alignment horizontal="center" vertical="top" shrinkToFit="1"/>
    </xf>
    <xf numFmtId="49" fontId="26" fillId="0" borderId="13">
      <alignment horizontal="center" vertical="center" wrapText="1"/>
    </xf>
    <xf numFmtId="0" fontId="26" fillId="0" borderId="17">
      <alignment horizontal="left" wrapText="1" indent="2"/>
    </xf>
    <xf numFmtId="49" fontId="26" fillId="0" borderId="13">
      <alignment horizontal="center"/>
    </xf>
    <xf numFmtId="4" fontId="26" fillId="0" borderId="13">
      <alignment horizontal="right"/>
    </xf>
  </cellStyleXfs>
  <cellXfs count="112">
    <xf numFmtId="0" fontId="0" fillId="0" borderId="0" xfId="0"/>
    <xf numFmtId="0" fontId="19" fillId="0" borderId="0" xfId="18" applyFont="1" applyFill="1" applyAlignment="1">
      <alignment horizontal="center" vertical="center"/>
    </xf>
    <xf numFmtId="0" fontId="19" fillId="0" borderId="0" xfId="18" applyFont="1" applyFill="1" applyAlignment="1"/>
    <xf numFmtId="0" fontId="19" fillId="0" borderId="10" xfId="18" applyFont="1" applyFill="1" applyBorder="1" applyAlignment="1">
      <alignment horizontal="center" vertical="center" wrapText="1"/>
    </xf>
    <xf numFmtId="0" fontId="19" fillId="0" borderId="0" xfId="18" applyFont="1" applyFill="1" applyBorder="1" applyAlignment="1"/>
    <xf numFmtId="0" fontId="19" fillId="0" borderId="0" xfId="18" applyFont="1" applyFill="1" applyAlignment="1">
      <alignment horizontal="left"/>
    </xf>
    <xf numFmtId="0" fontId="19" fillId="0" borderId="10" xfId="18" applyFont="1" applyFill="1" applyBorder="1" applyAlignment="1">
      <alignment horizontal="center" vertical="center"/>
    </xf>
    <xf numFmtId="0" fontId="19" fillId="15" borderId="10" xfId="0" applyFont="1" applyFill="1" applyBorder="1" applyAlignment="1">
      <alignment vertical="center" wrapText="1"/>
    </xf>
    <xf numFmtId="49" fontId="19" fillId="15" borderId="10" xfId="18" applyNumberFormat="1" applyFont="1" applyFill="1" applyBorder="1" applyAlignment="1">
      <alignment horizontal="center" vertical="center" wrapText="1" shrinkToFit="1"/>
    </xf>
    <xf numFmtId="0" fontId="19" fillId="15" borderId="10" xfId="0" applyFont="1" applyFill="1" applyBorder="1" applyAlignment="1">
      <alignment vertical="center" wrapText="1" shrinkToFit="1"/>
    </xf>
    <xf numFmtId="0" fontId="19" fillId="15" borderId="10" xfId="0" applyFont="1" applyFill="1" applyBorder="1" applyAlignment="1">
      <alignment horizontal="left" vertical="center" wrapText="1"/>
    </xf>
    <xf numFmtId="49" fontId="19" fillId="15" borderId="10" xfId="0" applyNumberFormat="1" applyFont="1" applyFill="1" applyBorder="1" applyAlignment="1">
      <alignment horizontal="center" vertical="center" shrinkToFit="1"/>
    </xf>
    <xf numFmtId="49" fontId="19" fillId="15" borderId="10" xfId="0" applyNumberFormat="1" applyFont="1" applyFill="1" applyBorder="1" applyAlignment="1">
      <alignment horizontal="center" vertical="center" wrapText="1" shrinkToFit="1"/>
    </xf>
    <xf numFmtId="0" fontId="21" fillId="15" borderId="10" xfId="0" applyFont="1" applyFill="1" applyBorder="1" applyAlignment="1">
      <alignment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0" fontId="19" fillId="15" borderId="0" xfId="18" applyFont="1" applyFill="1" applyAlignment="1"/>
    <xf numFmtId="0" fontId="19" fillId="0" borderId="10" xfId="0" applyFont="1" applyFill="1" applyBorder="1" applyAlignment="1">
      <alignment vertical="center" wrapText="1"/>
    </xf>
    <xf numFmtId="49" fontId="19" fillId="0" borderId="10" xfId="18" applyNumberFormat="1" applyFont="1" applyFill="1" applyBorder="1" applyAlignment="1">
      <alignment horizontal="center" vertical="center" wrapText="1" shrinkToFit="1"/>
    </xf>
    <xf numFmtId="49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vertical="center" wrapText="1"/>
    </xf>
    <xf numFmtId="49" fontId="21" fillId="0" borderId="10" xfId="18" applyNumberFormat="1" applyFont="1" applyFill="1" applyBorder="1" applyAlignment="1">
      <alignment horizontal="center" vertical="center" wrapText="1" shrinkToFit="1"/>
    </xf>
    <xf numFmtId="49" fontId="21" fillId="0" borderId="10" xfId="0" applyNumberFormat="1" applyFont="1" applyFill="1" applyBorder="1" applyAlignment="1">
      <alignment horizontal="center" vertical="center" shrinkToFit="1"/>
    </xf>
    <xf numFmtId="0" fontId="21" fillId="0" borderId="0" xfId="18" applyFont="1" applyFill="1" applyAlignment="1"/>
    <xf numFmtId="0" fontId="21" fillId="15" borderId="10" xfId="0" applyFont="1" applyFill="1" applyBorder="1" applyAlignment="1">
      <alignment horizontal="left" vertical="center" wrapText="1"/>
    </xf>
    <xf numFmtId="49" fontId="21" fillId="15" borderId="10" xfId="0" applyNumberFormat="1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49" fontId="19" fillId="0" borderId="10" xfId="0" applyNumberFormat="1" applyFont="1" applyFill="1" applyBorder="1" applyAlignment="1">
      <alignment horizontal="center" vertical="center" wrapText="1" shrinkToFit="1"/>
    </xf>
    <xf numFmtId="0" fontId="19" fillId="0" borderId="10" xfId="0" applyFont="1" applyFill="1" applyBorder="1" applyAlignment="1">
      <alignment horizontal="left" vertical="center" wrapText="1" shrinkToFit="1"/>
    </xf>
    <xf numFmtId="0" fontId="19" fillId="0" borderId="10" xfId="0" applyFont="1" applyFill="1" applyBorder="1" applyAlignment="1">
      <alignment vertical="center" wrapText="1" shrinkToFit="1"/>
    </xf>
    <xf numFmtId="0" fontId="22" fillId="0" borderId="10" xfId="0" applyFont="1" applyFill="1" applyBorder="1" applyAlignment="1">
      <alignment vertical="center" wrapText="1" shrinkToFit="1"/>
    </xf>
    <xf numFmtId="49" fontId="23" fillId="0" borderId="10" xfId="0" applyNumberFormat="1" applyFont="1" applyFill="1" applyBorder="1" applyAlignment="1">
      <alignment horizontal="center" vertical="center" shrinkToFit="1"/>
    </xf>
    <xf numFmtId="49" fontId="23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49" fontId="22" fillId="15" borderId="10" xfId="0" applyNumberFormat="1" applyFont="1" applyFill="1" applyBorder="1" applyAlignment="1">
      <alignment horizontal="left" vertical="center" wrapText="1"/>
    </xf>
    <xf numFmtId="49" fontId="22" fillId="0" borderId="10" xfId="0" applyNumberFormat="1" applyFont="1" applyFill="1" applyBorder="1" applyAlignment="1">
      <alignment horizontal="left" vertical="center" wrapText="1"/>
    </xf>
    <xf numFmtId="49" fontId="22" fillId="15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49" fontId="22" fillId="0" borderId="10" xfId="18" applyNumberFormat="1" applyFont="1" applyFill="1" applyBorder="1" applyAlignment="1">
      <alignment horizontal="center" vertical="center" wrapText="1" shrinkToFit="1"/>
    </xf>
    <xf numFmtId="0" fontId="22" fillId="0" borderId="0" xfId="18" applyFont="1" applyFill="1" applyAlignment="1"/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21" fillId="0" borderId="10" xfId="0" applyFont="1" applyFill="1" applyBorder="1" applyAlignment="1">
      <alignment horizontal="left" vertical="center" wrapText="1" shrinkToFit="1"/>
    </xf>
    <xf numFmtId="0" fontId="21" fillId="15" borderId="10" xfId="0" applyFont="1" applyFill="1" applyBorder="1" applyAlignment="1">
      <alignment vertical="center" wrapText="1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49" fontId="19" fillId="0" borderId="10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0" xfId="18" applyFont="1" applyFill="1" applyAlignment="1"/>
    <xf numFmtId="0" fontId="19" fillId="0" borderId="12" xfId="18" applyFont="1" applyFill="1" applyBorder="1" applyAlignment="1">
      <alignment horizontal="center" vertical="center" wrapText="1"/>
    </xf>
    <xf numFmtId="0" fontId="19" fillId="0" borderId="15" xfId="18" applyFont="1" applyFill="1" applyBorder="1" applyAlignment="1">
      <alignment horizontal="center" vertical="center" wrapText="1"/>
    </xf>
    <xf numFmtId="0" fontId="19" fillId="0" borderId="16" xfId="18" applyFont="1" applyFill="1" applyBorder="1" applyAlignment="1">
      <alignment horizontal="center" vertical="center" wrapText="1"/>
    </xf>
    <xf numFmtId="49" fontId="24" fillId="0" borderId="12" xfId="27" applyNumberFormat="1" applyFont="1" applyBorder="1" applyAlignment="1" applyProtection="1">
      <alignment horizontal="center" vertical="center" wrapText="1"/>
    </xf>
    <xf numFmtId="0" fontId="22" fillId="0" borderId="10" xfId="18" applyFont="1" applyFill="1" applyBorder="1" applyAlignment="1">
      <alignment horizontal="center" vertical="center"/>
    </xf>
    <xf numFmtId="49" fontId="22" fillId="0" borderId="10" xfId="18" applyNumberFormat="1" applyFont="1" applyFill="1" applyBorder="1" applyAlignment="1">
      <alignment horizontal="center" vertical="center"/>
    </xf>
    <xf numFmtId="0" fontId="19" fillId="0" borderId="0" xfId="18" applyFont="1" applyFill="1" applyAlignment="1"/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0" applyNumberFormat="1" applyFont="1" applyFill="1" applyBorder="1" applyAlignment="1">
      <alignment horizontal="center" vertical="center" wrapText="1" shrinkToFit="1"/>
    </xf>
    <xf numFmtId="0" fontId="19" fillId="0" borderId="0" xfId="18" applyFont="1" applyFill="1" applyAlignment="1"/>
    <xf numFmtId="0" fontId="19" fillId="0" borderId="14" xfId="0" applyFont="1" applyBorder="1" applyAlignment="1">
      <alignment horizontal="center" vertical="center" wrapText="1"/>
    </xf>
    <xf numFmtId="0" fontId="19" fillId="0" borderId="0" xfId="18" applyFont="1" applyFill="1" applyBorder="1" applyAlignment="1">
      <alignment horizontal="right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19" fillId="0" borderId="0" xfId="18" applyFont="1" applyFill="1" applyAlignment="1"/>
    <xf numFmtId="0" fontId="22" fillId="0" borderId="0" xfId="18" applyFont="1" applyFill="1" applyAlignment="1">
      <alignment horizontal="center"/>
    </xf>
    <xf numFmtId="0" fontId="22" fillId="0" borderId="0" xfId="18" applyFont="1" applyFill="1" applyBorder="1" applyAlignment="1"/>
    <xf numFmtId="0" fontId="22" fillId="0" borderId="0" xfId="18" applyFont="1" applyFill="1" applyAlignment="1">
      <alignment vertical="top"/>
    </xf>
    <xf numFmtId="0" fontId="22" fillId="0" borderId="0" xfId="18" applyFont="1" applyFill="1" applyBorder="1" applyAlignment="1">
      <alignment vertical="top"/>
    </xf>
    <xf numFmtId="0" fontId="22" fillId="0" borderId="0" xfId="18" applyFont="1" applyFill="1" applyAlignment="1">
      <alignment horizontal="left" vertical="top"/>
    </xf>
    <xf numFmtId="0" fontId="22" fillId="0" borderId="0" xfId="18" applyFont="1" applyFill="1" applyBorder="1" applyAlignment="1">
      <alignment horizontal="center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Fill="1" applyAlignment="1">
      <alignment horizontal="center" vertical="center"/>
    </xf>
    <xf numFmtId="0" fontId="27" fillId="0" borderId="0" xfId="18" applyFont="1" applyFill="1" applyAlignment="1"/>
    <xf numFmtId="0" fontId="19" fillId="0" borderId="0" xfId="18" applyFont="1" applyFill="1" applyAlignment="1"/>
    <xf numFmtId="0" fontId="19" fillId="0" borderId="10" xfId="0" applyNumberFormat="1" applyFont="1" applyFill="1" applyBorder="1" applyAlignment="1">
      <alignment horizontal="left" vertical="center" wrapText="1"/>
    </xf>
    <xf numFmtId="0" fontId="19" fillId="0" borderId="0" xfId="18" applyFont="1" applyFill="1" applyAlignment="1"/>
    <xf numFmtId="49" fontId="24" fillId="0" borderId="10" xfId="29" applyNumberFormat="1" applyFont="1" applyBorder="1" applyAlignment="1" applyProtection="1">
      <alignment horizontal="center" vertical="center"/>
    </xf>
    <xf numFmtId="4" fontId="21" fillId="0" borderId="10" xfId="0" applyNumberFormat="1" applyFont="1" applyFill="1" applyBorder="1" applyAlignment="1">
      <alignment horizontal="right" shrinkToFit="1"/>
    </xf>
    <xf numFmtId="4" fontId="21" fillId="0" borderId="10" xfId="18" applyNumberFormat="1" applyFont="1" applyFill="1" applyBorder="1" applyAlignment="1">
      <alignment horizontal="right"/>
    </xf>
    <xf numFmtId="4" fontId="22" fillId="0" borderId="10" xfId="0" applyNumberFormat="1" applyFont="1" applyFill="1" applyBorder="1" applyAlignment="1">
      <alignment horizontal="right" shrinkToFit="1"/>
    </xf>
    <xf numFmtId="4" fontId="22" fillId="0" borderId="10" xfId="18" applyNumberFormat="1" applyFont="1" applyFill="1" applyBorder="1" applyAlignment="1">
      <alignment horizontal="right"/>
    </xf>
    <xf numFmtId="4" fontId="19" fillId="0" borderId="10" xfId="0" applyNumberFormat="1" applyFont="1" applyFill="1" applyBorder="1" applyAlignment="1">
      <alignment horizontal="right" shrinkToFit="1"/>
    </xf>
    <xf numFmtId="4" fontId="19" fillId="0" borderId="10" xfId="18" applyNumberFormat="1" applyFont="1" applyFill="1" applyBorder="1" applyAlignment="1">
      <alignment horizontal="right"/>
    </xf>
    <xf numFmtId="4" fontId="21" fillId="0" borderId="10" xfId="24" applyNumberFormat="1" applyFont="1" applyFill="1" applyBorder="1" applyAlignment="1" applyProtection="1">
      <alignment horizontal="right" wrapText="1"/>
    </xf>
    <xf numFmtId="4" fontId="22" fillId="0" borderId="10" xfId="24" applyNumberFormat="1" applyFont="1" applyFill="1" applyBorder="1" applyAlignment="1" applyProtection="1">
      <alignment horizontal="right" wrapText="1"/>
    </xf>
    <xf numFmtId="4" fontId="19" fillId="0" borderId="10" xfId="24" applyNumberFormat="1" applyFont="1" applyFill="1" applyBorder="1" applyAlignment="1" applyProtection="1">
      <alignment horizontal="right" wrapText="1"/>
    </xf>
    <xf numFmtId="4" fontId="21" fillId="0" borderId="10" xfId="0" applyNumberFormat="1" applyFont="1" applyFill="1" applyBorder="1" applyAlignment="1">
      <alignment horizontal="right" wrapText="1" shrinkToFit="1"/>
    </xf>
    <xf numFmtId="0" fontId="24" fillId="0" borderId="10" xfId="28" applyNumberFormat="1" applyFont="1" applyBorder="1" applyAlignment="1" applyProtection="1">
      <alignment horizontal="left" vertical="center" wrapText="1"/>
    </xf>
    <xf numFmtId="4" fontId="24" fillId="0" borderId="10" xfId="30" applyNumberFormat="1" applyFont="1" applyBorder="1" applyAlignment="1" applyProtection="1">
      <alignment horizontal="right"/>
    </xf>
    <xf numFmtId="4" fontId="24" fillId="0" borderId="10" xfId="30" applyNumberFormat="1" applyFont="1" applyBorder="1" applyAlignment="1" applyProtection="1"/>
    <xf numFmtId="0" fontId="21" fillId="0" borderId="10" xfId="18" applyFont="1" applyFill="1" applyBorder="1" applyAlignment="1">
      <alignment vertical="center"/>
    </xf>
    <xf numFmtId="0" fontId="21" fillId="0" borderId="10" xfId="18" applyFont="1" applyFill="1" applyBorder="1" applyAlignment="1">
      <alignment horizontal="center"/>
    </xf>
    <xf numFmtId="0" fontId="22" fillId="0" borderId="0" xfId="18" applyFont="1" applyFill="1" applyAlignment="1">
      <alignment vertical="center"/>
    </xf>
    <xf numFmtId="0" fontId="22" fillId="0" borderId="0" xfId="18" applyFont="1" applyFill="1" applyBorder="1" applyAlignment="1">
      <alignment vertical="center"/>
    </xf>
    <xf numFmtId="0" fontId="22" fillId="0" borderId="0" xfId="18" applyFont="1" applyFill="1" applyBorder="1" applyAlignment="1">
      <alignment horizontal="center" wrapText="1"/>
    </xf>
    <xf numFmtId="0" fontId="22" fillId="0" borderId="0" xfId="18" applyFont="1" applyFill="1" applyBorder="1" applyAlignment="1">
      <alignment horizontal="right" vertical="center"/>
    </xf>
    <xf numFmtId="0" fontId="22" fillId="0" borderId="0" xfId="18" applyFont="1" applyFill="1" applyBorder="1" applyAlignment="1">
      <alignment horizontal="right"/>
    </xf>
    <xf numFmtId="0" fontId="19" fillId="0" borderId="0" xfId="18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9" fillId="0" borderId="0" xfId="18" applyFont="1" applyFill="1" applyAlignment="1">
      <alignment vertical="center"/>
    </xf>
    <xf numFmtId="0" fontId="0" fillId="0" borderId="0" xfId="0" applyFont="1" applyAlignment="1">
      <alignment vertical="center"/>
    </xf>
    <xf numFmtId="0" fontId="19" fillId="0" borderId="0" xfId="18" applyFont="1" applyFill="1" applyAlignment="1">
      <alignment horizontal="right"/>
    </xf>
    <xf numFmtId="0" fontId="0" fillId="0" borderId="0" xfId="0" applyFont="1" applyAlignment="1">
      <alignment horizontal="right"/>
    </xf>
    <xf numFmtId="0" fontId="19" fillId="0" borderId="0" xfId="18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9" fillId="0" borderId="0" xfId="18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</cellXfs>
  <cellStyles count="31">
    <cellStyle name="ex69" xfId="26"/>
    <cellStyle name="xl28" xfId="27"/>
    <cellStyle name="xl31" xfId="28"/>
    <cellStyle name="xl43" xfId="29"/>
    <cellStyle name="xl46" xfId="30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3"/>
  <sheetViews>
    <sheetView tabSelected="1" zoomScaleNormal="100" workbookViewId="0">
      <selection activeCell="G8" sqref="G8"/>
    </sheetView>
  </sheetViews>
  <sheetFormatPr defaultRowHeight="12.75" outlineLevelRow="5" x14ac:dyDescent="0.2"/>
  <cols>
    <col min="1" max="1" width="51" style="71" customWidth="1"/>
    <col min="2" max="2" width="13.7109375" style="69" customWidth="1"/>
    <col min="3" max="3" width="9.85546875" style="69" customWidth="1"/>
    <col min="4" max="4" width="16.28515625" style="69" customWidth="1"/>
    <col min="5" max="5" width="17.85546875" style="41" customWidth="1"/>
    <col min="6" max="6" width="16.140625" style="41" customWidth="1"/>
    <col min="7" max="16384" width="9.140625" style="41"/>
  </cols>
  <sheetData>
    <row r="1" spans="1:6" x14ac:dyDescent="0.2">
      <c r="A1" s="69"/>
      <c r="C1" s="41"/>
      <c r="D1" s="41"/>
    </row>
    <row r="2" spans="1:6" x14ac:dyDescent="0.2">
      <c r="A2" s="70"/>
      <c r="B2" s="97"/>
      <c r="C2" s="97"/>
      <c r="D2" s="98"/>
      <c r="E2" s="102" t="s">
        <v>294</v>
      </c>
      <c r="F2" s="103"/>
    </row>
    <row r="3" spans="1:6" ht="19.5" customHeight="1" x14ac:dyDescent="0.2">
      <c r="A3" s="41"/>
      <c r="B3" s="110" t="s">
        <v>529</v>
      </c>
      <c r="C3" s="111"/>
      <c r="D3" s="111"/>
      <c r="E3" s="111"/>
      <c r="F3" s="111"/>
    </row>
    <row r="4" spans="1:6" ht="17.25" customHeight="1" x14ac:dyDescent="0.2">
      <c r="A4" s="41"/>
      <c r="B4" s="100"/>
      <c r="C4" s="100"/>
      <c r="D4" s="100"/>
      <c r="E4" s="104" t="s">
        <v>174</v>
      </c>
      <c r="F4" s="105"/>
    </row>
    <row r="5" spans="1:6" ht="15.75" customHeight="1" x14ac:dyDescent="0.2">
      <c r="B5" s="101"/>
      <c r="C5" s="101"/>
      <c r="D5" s="101"/>
      <c r="E5" s="106" t="s">
        <v>530</v>
      </c>
      <c r="F5" s="107"/>
    </row>
    <row r="6" spans="1:6" s="70" customFormat="1" x14ac:dyDescent="0.2">
      <c r="A6" s="72"/>
      <c r="D6" s="73"/>
      <c r="E6" s="4"/>
      <c r="F6" s="4"/>
    </row>
    <row r="7" spans="1:6" s="70" customFormat="1" ht="11.25" customHeight="1" x14ac:dyDescent="0.2">
      <c r="A7" s="72"/>
      <c r="B7" s="73"/>
      <c r="C7" s="74"/>
      <c r="D7" s="74"/>
    </row>
    <row r="8" spans="1:6" s="70" customFormat="1" ht="42" customHeight="1" x14ac:dyDescent="0.2">
      <c r="A8" s="108" t="s">
        <v>349</v>
      </c>
      <c r="B8" s="108"/>
      <c r="C8" s="108"/>
      <c r="D8" s="108"/>
      <c r="E8" s="109"/>
      <c r="F8" s="109"/>
    </row>
    <row r="9" spans="1:6" s="70" customFormat="1" ht="12" customHeight="1" x14ac:dyDescent="0.2">
      <c r="A9" s="99"/>
      <c r="B9" s="99"/>
      <c r="C9" s="99"/>
      <c r="D9" s="99"/>
    </row>
    <row r="10" spans="1:6" s="70" customFormat="1" ht="15.75" customHeight="1" x14ac:dyDescent="0.2">
      <c r="A10" s="72"/>
      <c r="B10" s="74"/>
      <c r="C10" s="74"/>
      <c r="D10" s="75"/>
      <c r="F10" s="66" t="s">
        <v>202</v>
      </c>
    </row>
    <row r="11" spans="1:6" s="76" customFormat="1" ht="94.5" customHeight="1" x14ac:dyDescent="0.2">
      <c r="A11" s="55" t="s">
        <v>28</v>
      </c>
      <c r="B11" s="55" t="s">
        <v>0</v>
      </c>
      <c r="C11" s="56" t="s">
        <v>292</v>
      </c>
      <c r="D11" s="58" t="s">
        <v>528</v>
      </c>
      <c r="E11" s="57" t="s">
        <v>350</v>
      </c>
      <c r="F11" s="55" t="s">
        <v>351</v>
      </c>
    </row>
    <row r="12" spans="1:6" s="1" customFormat="1" x14ac:dyDescent="0.2">
      <c r="A12" s="3">
        <v>1</v>
      </c>
      <c r="B12" s="3">
        <v>2</v>
      </c>
      <c r="C12" s="3">
        <v>3</v>
      </c>
      <c r="D12" s="65">
        <v>4</v>
      </c>
      <c r="E12" s="6">
        <v>5</v>
      </c>
      <c r="F12" s="6">
        <v>6</v>
      </c>
    </row>
    <row r="13" spans="1:6" s="23" customFormat="1" ht="42" customHeight="1" outlineLevel="5" x14ac:dyDescent="0.2">
      <c r="A13" s="20" t="s">
        <v>397</v>
      </c>
      <c r="B13" s="22" t="s">
        <v>277</v>
      </c>
      <c r="C13" s="22" t="s">
        <v>1</v>
      </c>
      <c r="D13" s="82">
        <f>D14</f>
        <v>5000</v>
      </c>
      <c r="E13" s="82">
        <f>E14</f>
        <v>5000</v>
      </c>
      <c r="F13" s="83">
        <f t="shared" ref="F13:F61" si="0">E13/D13*100</f>
        <v>100</v>
      </c>
    </row>
    <row r="14" spans="1:6" ht="42" customHeight="1" outlineLevel="5" x14ac:dyDescent="0.2">
      <c r="A14" s="34" t="s">
        <v>398</v>
      </c>
      <c r="B14" s="43" t="s">
        <v>399</v>
      </c>
      <c r="C14" s="43" t="s">
        <v>1</v>
      </c>
      <c r="D14" s="84">
        <f>D15</f>
        <v>5000</v>
      </c>
      <c r="E14" s="84">
        <f>E15</f>
        <v>5000</v>
      </c>
      <c r="F14" s="85">
        <f t="shared" si="0"/>
        <v>100</v>
      </c>
    </row>
    <row r="15" spans="1:6" s="44" customFormat="1" ht="31.5" customHeight="1" outlineLevel="5" x14ac:dyDescent="0.2">
      <c r="A15" s="16" t="s">
        <v>296</v>
      </c>
      <c r="B15" s="18" t="s">
        <v>295</v>
      </c>
      <c r="C15" s="18" t="s">
        <v>1</v>
      </c>
      <c r="D15" s="86">
        <f t="shared" ref="D15:E16" si="1">D16</f>
        <v>5000</v>
      </c>
      <c r="E15" s="86">
        <f t="shared" si="1"/>
        <v>5000</v>
      </c>
      <c r="F15" s="87">
        <f t="shared" si="0"/>
        <v>100</v>
      </c>
    </row>
    <row r="16" spans="1:6" s="44" customFormat="1" ht="31.5" customHeight="1" outlineLevel="5" x14ac:dyDescent="0.2">
      <c r="A16" s="19" t="s">
        <v>102</v>
      </c>
      <c r="B16" s="18" t="s">
        <v>295</v>
      </c>
      <c r="C16" s="18" t="s">
        <v>36</v>
      </c>
      <c r="D16" s="86">
        <f t="shared" si="1"/>
        <v>5000</v>
      </c>
      <c r="E16" s="86">
        <f t="shared" si="1"/>
        <v>5000</v>
      </c>
      <c r="F16" s="87">
        <f t="shared" si="0"/>
        <v>100</v>
      </c>
    </row>
    <row r="17" spans="1:6" s="44" customFormat="1" ht="31.5" customHeight="1" outlineLevel="5" x14ac:dyDescent="0.2">
      <c r="A17" s="19" t="s">
        <v>37</v>
      </c>
      <c r="B17" s="18" t="s">
        <v>295</v>
      </c>
      <c r="C17" s="18" t="s">
        <v>4</v>
      </c>
      <c r="D17" s="86">
        <f>D18</f>
        <v>5000</v>
      </c>
      <c r="E17" s="86">
        <f>E18</f>
        <v>5000</v>
      </c>
      <c r="F17" s="87">
        <f t="shared" si="0"/>
        <v>100</v>
      </c>
    </row>
    <row r="18" spans="1:6" s="78" customFormat="1" ht="31.5" customHeight="1" outlineLevel="5" x14ac:dyDescent="0.2">
      <c r="A18" s="19" t="s">
        <v>479</v>
      </c>
      <c r="B18" s="18" t="s">
        <v>295</v>
      </c>
      <c r="C18" s="18" t="s">
        <v>478</v>
      </c>
      <c r="D18" s="86">
        <v>5000</v>
      </c>
      <c r="E18" s="86">
        <v>5000</v>
      </c>
      <c r="F18" s="87">
        <f t="shared" si="0"/>
        <v>100</v>
      </c>
    </row>
    <row r="19" spans="1:6" s="23" customFormat="1" ht="39.75" customHeight="1" x14ac:dyDescent="0.2">
      <c r="A19" s="26" t="s">
        <v>172</v>
      </c>
      <c r="B19" s="22" t="s">
        <v>87</v>
      </c>
      <c r="C19" s="22" t="s">
        <v>1</v>
      </c>
      <c r="D19" s="82">
        <f>D20</f>
        <v>6254900</v>
      </c>
      <c r="E19" s="82">
        <f>E20</f>
        <v>6200517.1800000006</v>
      </c>
      <c r="F19" s="83">
        <f t="shared" si="0"/>
        <v>99.130556523685442</v>
      </c>
    </row>
    <row r="20" spans="1:6" ht="34.5" customHeight="1" x14ac:dyDescent="0.2">
      <c r="A20" s="34" t="s">
        <v>229</v>
      </c>
      <c r="B20" s="31" t="s">
        <v>230</v>
      </c>
      <c r="C20" s="43" t="s">
        <v>1</v>
      </c>
      <c r="D20" s="84">
        <f>D21+D31</f>
        <v>6254900</v>
      </c>
      <c r="E20" s="84">
        <f>E21+E31</f>
        <v>6200517.1800000006</v>
      </c>
      <c r="F20" s="85">
        <f t="shared" si="0"/>
        <v>99.130556523685442</v>
      </c>
    </row>
    <row r="21" spans="1:6" s="44" customFormat="1" ht="30" customHeight="1" x14ac:dyDescent="0.2">
      <c r="A21" s="19" t="s">
        <v>400</v>
      </c>
      <c r="B21" s="18" t="s">
        <v>88</v>
      </c>
      <c r="C21" s="18" t="s">
        <v>1</v>
      </c>
      <c r="D21" s="86">
        <f>D22+D25+D28</f>
        <v>1853088.52</v>
      </c>
      <c r="E21" s="86">
        <f>E22+E25+E28</f>
        <v>1852849.87</v>
      </c>
      <c r="F21" s="87">
        <f t="shared" si="0"/>
        <v>99.987121500272423</v>
      </c>
    </row>
    <row r="22" spans="1:6" s="44" customFormat="1" ht="61.5" customHeight="1" x14ac:dyDescent="0.2">
      <c r="A22" s="10" t="s">
        <v>123</v>
      </c>
      <c r="B22" s="11" t="s">
        <v>88</v>
      </c>
      <c r="C22" s="11" t="s">
        <v>33</v>
      </c>
      <c r="D22" s="86">
        <f>D23</f>
        <v>521934.23</v>
      </c>
      <c r="E22" s="86">
        <f>E23</f>
        <v>521934.23</v>
      </c>
      <c r="F22" s="87">
        <f t="shared" si="0"/>
        <v>100</v>
      </c>
    </row>
    <row r="23" spans="1:6" s="44" customFormat="1" ht="32.25" customHeight="1" x14ac:dyDescent="0.2">
      <c r="A23" s="10" t="s">
        <v>124</v>
      </c>
      <c r="B23" s="11" t="s">
        <v>88</v>
      </c>
      <c r="C23" s="11" t="s">
        <v>3</v>
      </c>
      <c r="D23" s="86">
        <f>D24</f>
        <v>521934.23</v>
      </c>
      <c r="E23" s="86">
        <f>E24</f>
        <v>521934.23</v>
      </c>
      <c r="F23" s="87">
        <f t="shared" si="0"/>
        <v>100</v>
      </c>
    </row>
    <row r="24" spans="1:6" s="78" customFormat="1" ht="55.5" customHeight="1" x14ac:dyDescent="0.2">
      <c r="A24" s="10" t="s">
        <v>481</v>
      </c>
      <c r="B24" s="11" t="s">
        <v>88</v>
      </c>
      <c r="C24" s="11" t="s">
        <v>480</v>
      </c>
      <c r="D24" s="86">
        <v>521934.23</v>
      </c>
      <c r="E24" s="87">
        <v>521934.23</v>
      </c>
      <c r="F24" s="87">
        <f t="shared" si="0"/>
        <v>100</v>
      </c>
    </row>
    <row r="25" spans="1:6" s="44" customFormat="1" ht="32.25" customHeight="1" x14ac:dyDescent="0.2">
      <c r="A25" s="19" t="s">
        <v>102</v>
      </c>
      <c r="B25" s="11" t="s">
        <v>88</v>
      </c>
      <c r="C25" s="11" t="s">
        <v>36</v>
      </c>
      <c r="D25" s="86">
        <f>D26</f>
        <v>472443.29</v>
      </c>
      <c r="E25" s="86">
        <f>E26</f>
        <v>472204.64</v>
      </c>
      <c r="F25" s="87">
        <f t="shared" si="0"/>
        <v>99.949486000743079</v>
      </c>
    </row>
    <row r="26" spans="1:6" s="44" customFormat="1" ht="33" customHeight="1" x14ac:dyDescent="0.2">
      <c r="A26" s="19" t="s">
        <v>37</v>
      </c>
      <c r="B26" s="11" t="s">
        <v>88</v>
      </c>
      <c r="C26" s="11" t="s">
        <v>4</v>
      </c>
      <c r="D26" s="86">
        <f>D27</f>
        <v>472443.29</v>
      </c>
      <c r="E26" s="86">
        <f>E27</f>
        <v>472204.64</v>
      </c>
      <c r="F26" s="87">
        <f t="shared" si="0"/>
        <v>99.949486000743079</v>
      </c>
    </row>
    <row r="27" spans="1:6" s="78" customFormat="1" ht="33" customHeight="1" x14ac:dyDescent="0.2">
      <c r="A27" s="19" t="s">
        <v>479</v>
      </c>
      <c r="B27" s="11" t="s">
        <v>88</v>
      </c>
      <c r="C27" s="11" t="s">
        <v>478</v>
      </c>
      <c r="D27" s="86">
        <v>472443.29</v>
      </c>
      <c r="E27" s="87">
        <v>472204.64</v>
      </c>
      <c r="F27" s="87">
        <f t="shared" si="0"/>
        <v>99.949486000743079</v>
      </c>
    </row>
    <row r="28" spans="1:6" s="44" customFormat="1" ht="33" customHeight="1" outlineLevel="5" x14ac:dyDescent="0.2">
      <c r="A28" s="7" t="s">
        <v>60</v>
      </c>
      <c r="B28" s="11" t="s">
        <v>88</v>
      </c>
      <c r="C28" s="11" t="s">
        <v>43</v>
      </c>
      <c r="D28" s="86">
        <f>D29</f>
        <v>858711</v>
      </c>
      <c r="E28" s="86">
        <f>E29</f>
        <v>858711</v>
      </c>
      <c r="F28" s="87">
        <f t="shared" si="0"/>
        <v>100</v>
      </c>
    </row>
    <row r="29" spans="1:6" s="44" customFormat="1" ht="25.5" customHeight="1" outlineLevel="5" x14ac:dyDescent="0.2">
      <c r="A29" s="7" t="s">
        <v>22</v>
      </c>
      <c r="B29" s="11" t="s">
        <v>88</v>
      </c>
      <c r="C29" s="11" t="s">
        <v>23</v>
      </c>
      <c r="D29" s="86">
        <f>D30</f>
        <v>858711</v>
      </c>
      <c r="E29" s="86">
        <f>E30</f>
        <v>858711</v>
      </c>
      <c r="F29" s="87">
        <f t="shared" si="0"/>
        <v>100</v>
      </c>
    </row>
    <row r="30" spans="1:6" s="78" customFormat="1" ht="25.5" customHeight="1" outlineLevel="5" x14ac:dyDescent="0.2">
      <c r="A30" s="7" t="s">
        <v>483</v>
      </c>
      <c r="B30" s="11" t="s">
        <v>88</v>
      </c>
      <c r="C30" s="11" t="s">
        <v>482</v>
      </c>
      <c r="D30" s="86">
        <v>858711</v>
      </c>
      <c r="E30" s="87">
        <v>858711</v>
      </c>
      <c r="F30" s="87">
        <f t="shared" si="0"/>
        <v>100</v>
      </c>
    </row>
    <row r="31" spans="1:6" s="44" customFormat="1" ht="31.5" customHeight="1" x14ac:dyDescent="0.2">
      <c r="A31" s="19" t="s">
        <v>401</v>
      </c>
      <c r="B31" s="18" t="s">
        <v>148</v>
      </c>
      <c r="C31" s="18" t="s">
        <v>1</v>
      </c>
      <c r="D31" s="86">
        <f>D32+D35</f>
        <v>4401811.4800000004</v>
      </c>
      <c r="E31" s="86">
        <f>E32+E35</f>
        <v>4347667.3100000005</v>
      </c>
      <c r="F31" s="87">
        <f t="shared" si="0"/>
        <v>98.769957090484027</v>
      </c>
    </row>
    <row r="32" spans="1:6" s="44" customFormat="1" ht="30" customHeight="1" x14ac:dyDescent="0.2">
      <c r="A32" s="19" t="s">
        <v>102</v>
      </c>
      <c r="B32" s="11" t="s">
        <v>148</v>
      </c>
      <c r="C32" s="11" t="s">
        <v>36</v>
      </c>
      <c r="D32" s="86">
        <f>D33</f>
        <v>3964461.48</v>
      </c>
      <c r="E32" s="86">
        <f>E33</f>
        <v>3910317.31</v>
      </c>
      <c r="F32" s="87">
        <f t="shared" si="0"/>
        <v>98.634261670263484</v>
      </c>
    </row>
    <row r="33" spans="1:6" s="44" customFormat="1" ht="35.25" customHeight="1" x14ac:dyDescent="0.2">
      <c r="A33" s="19" t="s">
        <v>37</v>
      </c>
      <c r="B33" s="11" t="s">
        <v>148</v>
      </c>
      <c r="C33" s="11" t="s">
        <v>4</v>
      </c>
      <c r="D33" s="86">
        <f>D34</f>
        <v>3964461.48</v>
      </c>
      <c r="E33" s="86">
        <f>E34</f>
        <v>3910317.31</v>
      </c>
      <c r="F33" s="87">
        <f t="shared" si="0"/>
        <v>98.634261670263484</v>
      </c>
    </row>
    <row r="34" spans="1:6" s="78" customFormat="1" ht="35.25" customHeight="1" x14ac:dyDescent="0.2">
      <c r="A34" s="19" t="s">
        <v>479</v>
      </c>
      <c r="B34" s="11" t="s">
        <v>148</v>
      </c>
      <c r="C34" s="11" t="s">
        <v>478</v>
      </c>
      <c r="D34" s="86">
        <v>3964461.48</v>
      </c>
      <c r="E34" s="87">
        <v>3910317.31</v>
      </c>
      <c r="F34" s="87">
        <f t="shared" si="0"/>
        <v>98.634261670263484</v>
      </c>
    </row>
    <row r="35" spans="1:6" s="44" customFormat="1" ht="31.5" customHeight="1" outlineLevel="5" x14ac:dyDescent="0.2">
      <c r="A35" s="7" t="s">
        <v>60</v>
      </c>
      <c r="B35" s="11" t="s">
        <v>148</v>
      </c>
      <c r="C35" s="11" t="s">
        <v>43</v>
      </c>
      <c r="D35" s="86">
        <f>D36</f>
        <v>437350</v>
      </c>
      <c r="E35" s="86">
        <f>E36</f>
        <v>437350</v>
      </c>
      <c r="F35" s="87">
        <f t="shared" si="0"/>
        <v>100</v>
      </c>
    </row>
    <row r="36" spans="1:6" s="44" customFormat="1" ht="25.5" customHeight="1" outlineLevel="5" x14ac:dyDescent="0.2">
      <c r="A36" s="7" t="s">
        <v>22</v>
      </c>
      <c r="B36" s="11" t="s">
        <v>148</v>
      </c>
      <c r="C36" s="11" t="s">
        <v>23</v>
      </c>
      <c r="D36" s="86">
        <f>D37</f>
        <v>437350</v>
      </c>
      <c r="E36" s="86">
        <f>E37</f>
        <v>437350</v>
      </c>
      <c r="F36" s="87">
        <f t="shared" si="0"/>
        <v>100</v>
      </c>
    </row>
    <row r="37" spans="1:6" s="78" customFormat="1" ht="25.5" customHeight="1" outlineLevel="5" x14ac:dyDescent="0.2">
      <c r="A37" s="7" t="s">
        <v>483</v>
      </c>
      <c r="B37" s="11" t="s">
        <v>148</v>
      </c>
      <c r="C37" s="11" t="s">
        <v>482</v>
      </c>
      <c r="D37" s="86">
        <v>437350</v>
      </c>
      <c r="E37" s="87">
        <v>437350</v>
      </c>
      <c r="F37" s="87">
        <f t="shared" si="0"/>
        <v>100</v>
      </c>
    </row>
    <row r="38" spans="1:6" s="23" customFormat="1" ht="43.5" customHeight="1" outlineLevel="1" x14ac:dyDescent="0.2">
      <c r="A38" s="26" t="s">
        <v>402</v>
      </c>
      <c r="B38" s="21" t="s">
        <v>352</v>
      </c>
      <c r="C38" s="21" t="s">
        <v>1</v>
      </c>
      <c r="D38" s="82">
        <f t="shared" ref="D38:E40" si="2">D39</f>
        <v>45000</v>
      </c>
      <c r="E38" s="82">
        <f t="shared" si="2"/>
        <v>45000</v>
      </c>
      <c r="F38" s="83">
        <f t="shared" si="0"/>
        <v>100</v>
      </c>
    </row>
    <row r="39" spans="1:6" ht="43.5" customHeight="1" outlineLevel="1" x14ac:dyDescent="0.2">
      <c r="A39" s="39" t="s">
        <v>354</v>
      </c>
      <c r="B39" s="40" t="s">
        <v>355</v>
      </c>
      <c r="C39" s="40" t="s">
        <v>1</v>
      </c>
      <c r="D39" s="84">
        <f t="shared" si="2"/>
        <v>45000</v>
      </c>
      <c r="E39" s="84">
        <f t="shared" si="2"/>
        <v>45000</v>
      </c>
      <c r="F39" s="85">
        <f t="shared" si="0"/>
        <v>100</v>
      </c>
    </row>
    <row r="40" spans="1:6" s="2" customFormat="1" ht="31.5" customHeight="1" outlineLevel="1" x14ac:dyDescent="0.2">
      <c r="A40" s="10" t="s">
        <v>403</v>
      </c>
      <c r="B40" s="8" t="s">
        <v>353</v>
      </c>
      <c r="C40" s="8" t="s">
        <v>1</v>
      </c>
      <c r="D40" s="86">
        <f t="shared" si="2"/>
        <v>45000</v>
      </c>
      <c r="E40" s="86">
        <f t="shared" si="2"/>
        <v>45000</v>
      </c>
      <c r="F40" s="87">
        <f t="shared" si="0"/>
        <v>100</v>
      </c>
    </row>
    <row r="41" spans="1:6" s="2" customFormat="1" ht="31.5" customHeight="1" outlineLevel="1" x14ac:dyDescent="0.2">
      <c r="A41" s="19" t="s">
        <v>102</v>
      </c>
      <c r="B41" s="8" t="s">
        <v>353</v>
      </c>
      <c r="C41" s="8" t="s">
        <v>36</v>
      </c>
      <c r="D41" s="86">
        <f t="shared" ref="D41:E41" si="3">D42</f>
        <v>45000</v>
      </c>
      <c r="E41" s="86">
        <f t="shared" si="3"/>
        <v>45000</v>
      </c>
      <c r="F41" s="87">
        <f t="shared" si="0"/>
        <v>100</v>
      </c>
    </row>
    <row r="42" spans="1:6" s="2" customFormat="1" ht="31.5" customHeight="1" outlineLevel="1" x14ac:dyDescent="0.2">
      <c r="A42" s="19" t="s">
        <v>37</v>
      </c>
      <c r="B42" s="8" t="s">
        <v>353</v>
      </c>
      <c r="C42" s="8" t="s">
        <v>4</v>
      </c>
      <c r="D42" s="86">
        <f>D43</f>
        <v>45000</v>
      </c>
      <c r="E42" s="86">
        <f>E43</f>
        <v>45000</v>
      </c>
      <c r="F42" s="87">
        <f t="shared" si="0"/>
        <v>100</v>
      </c>
    </row>
    <row r="43" spans="1:6" s="78" customFormat="1" ht="31.5" customHeight="1" outlineLevel="1" x14ac:dyDescent="0.2">
      <c r="A43" s="19" t="s">
        <v>479</v>
      </c>
      <c r="B43" s="8" t="s">
        <v>353</v>
      </c>
      <c r="C43" s="8" t="s">
        <v>478</v>
      </c>
      <c r="D43" s="86">
        <v>45000</v>
      </c>
      <c r="E43" s="87">
        <v>45000</v>
      </c>
      <c r="F43" s="87">
        <f t="shared" si="0"/>
        <v>100</v>
      </c>
    </row>
    <row r="44" spans="1:6" s="23" customFormat="1" ht="48.75" customHeight="1" outlineLevel="5" x14ac:dyDescent="0.2">
      <c r="A44" s="26" t="s">
        <v>404</v>
      </c>
      <c r="B44" s="21" t="s">
        <v>137</v>
      </c>
      <c r="C44" s="21" t="s">
        <v>1</v>
      </c>
      <c r="D44" s="88">
        <f>D46</f>
        <v>126230</v>
      </c>
      <c r="E44" s="88">
        <f>E46</f>
        <v>126230</v>
      </c>
      <c r="F44" s="83">
        <f t="shared" si="0"/>
        <v>100</v>
      </c>
    </row>
    <row r="45" spans="1:6" ht="42" customHeight="1" outlineLevel="5" x14ac:dyDescent="0.2">
      <c r="A45" s="34" t="s">
        <v>224</v>
      </c>
      <c r="B45" s="31" t="s">
        <v>225</v>
      </c>
      <c r="C45" s="40" t="s">
        <v>1</v>
      </c>
      <c r="D45" s="89">
        <f>D46</f>
        <v>126230</v>
      </c>
      <c r="E45" s="89">
        <f>E46</f>
        <v>126230</v>
      </c>
      <c r="F45" s="85">
        <f t="shared" si="0"/>
        <v>100</v>
      </c>
    </row>
    <row r="46" spans="1:6" s="44" customFormat="1" ht="45" customHeight="1" outlineLevel="5" x14ac:dyDescent="0.2">
      <c r="A46" s="16" t="s">
        <v>405</v>
      </c>
      <c r="B46" s="17" t="s">
        <v>138</v>
      </c>
      <c r="C46" s="17" t="s">
        <v>1</v>
      </c>
      <c r="D46" s="90">
        <f t="shared" ref="D46:E47" si="4">D47</f>
        <v>126230</v>
      </c>
      <c r="E46" s="90">
        <f t="shared" si="4"/>
        <v>126230</v>
      </c>
      <c r="F46" s="87">
        <f t="shared" si="0"/>
        <v>100</v>
      </c>
    </row>
    <row r="47" spans="1:6" s="44" customFormat="1" ht="33" customHeight="1" outlineLevel="5" x14ac:dyDescent="0.2">
      <c r="A47" s="19" t="s">
        <v>102</v>
      </c>
      <c r="B47" s="17" t="s">
        <v>138</v>
      </c>
      <c r="C47" s="17" t="s">
        <v>36</v>
      </c>
      <c r="D47" s="90">
        <f t="shared" si="4"/>
        <v>126230</v>
      </c>
      <c r="E47" s="90">
        <f t="shared" si="4"/>
        <v>126230</v>
      </c>
      <c r="F47" s="87">
        <f t="shared" si="0"/>
        <v>100</v>
      </c>
    </row>
    <row r="48" spans="1:6" s="44" customFormat="1" ht="32.25" customHeight="1" outlineLevel="5" x14ac:dyDescent="0.2">
      <c r="A48" s="19" t="s">
        <v>37</v>
      </c>
      <c r="B48" s="17" t="s">
        <v>138</v>
      </c>
      <c r="C48" s="17" t="s">
        <v>4</v>
      </c>
      <c r="D48" s="86">
        <f>D49</f>
        <v>126230</v>
      </c>
      <c r="E48" s="86">
        <f>E49</f>
        <v>126230</v>
      </c>
      <c r="F48" s="87">
        <f t="shared" si="0"/>
        <v>100</v>
      </c>
    </row>
    <row r="49" spans="1:6" s="78" customFormat="1" ht="32.25" customHeight="1" outlineLevel="5" x14ac:dyDescent="0.2">
      <c r="A49" s="19" t="s">
        <v>479</v>
      </c>
      <c r="B49" s="17" t="s">
        <v>138</v>
      </c>
      <c r="C49" s="17" t="s">
        <v>478</v>
      </c>
      <c r="D49" s="86">
        <v>126230</v>
      </c>
      <c r="E49" s="87">
        <v>126230</v>
      </c>
      <c r="F49" s="87">
        <f t="shared" si="0"/>
        <v>100</v>
      </c>
    </row>
    <row r="50" spans="1:6" s="23" customFormat="1" ht="42.75" customHeight="1" outlineLevel="1" x14ac:dyDescent="0.2">
      <c r="A50" s="26" t="s">
        <v>149</v>
      </c>
      <c r="B50" s="21" t="s">
        <v>131</v>
      </c>
      <c r="C50" s="21" t="s">
        <v>1</v>
      </c>
      <c r="D50" s="82">
        <f>D51</f>
        <v>2570299.42</v>
      </c>
      <c r="E50" s="82">
        <f>E51</f>
        <v>2568211.3199999998</v>
      </c>
      <c r="F50" s="83">
        <f t="shared" si="0"/>
        <v>99.918760437645815</v>
      </c>
    </row>
    <row r="51" spans="1:6" ht="42.75" customHeight="1" outlineLevel="1" x14ac:dyDescent="0.2">
      <c r="A51" s="39" t="s">
        <v>356</v>
      </c>
      <c r="B51" s="40" t="s">
        <v>357</v>
      </c>
      <c r="C51" s="40" t="s">
        <v>1</v>
      </c>
      <c r="D51" s="84">
        <f>D52+D56</f>
        <v>2570299.42</v>
      </c>
      <c r="E51" s="84">
        <f>E52+E56</f>
        <v>2568211.3199999998</v>
      </c>
      <c r="F51" s="85">
        <f t="shared" si="0"/>
        <v>99.918760437645815</v>
      </c>
    </row>
    <row r="52" spans="1:6" s="23" customFormat="1" ht="42.75" customHeight="1" outlineLevel="1" x14ac:dyDescent="0.2">
      <c r="A52" s="19" t="s">
        <v>298</v>
      </c>
      <c r="B52" s="17" t="s">
        <v>358</v>
      </c>
      <c r="C52" s="17" t="s">
        <v>1</v>
      </c>
      <c r="D52" s="86">
        <f t="shared" ref="D52:E54" si="5">D53</f>
        <v>349999.42</v>
      </c>
      <c r="E52" s="86">
        <f t="shared" si="5"/>
        <v>349999.42</v>
      </c>
      <c r="F52" s="87">
        <f t="shared" si="0"/>
        <v>100</v>
      </c>
    </row>
    <row r="53" spans="1:6" s="23" customFormat="1" ht="42.75" customHeight="1" outlineLevel="1" x14ac:dyDescent="0.2">
      <c r="A53" s="19" t="s">
        <v>102</v>
      </c>
      <c r="B53" s="17" t="s">
        <v>358</v>
      </c>
      <c r="C53" s="17" t="s">
        <v>36</v>
      </c>
      <c r="D53" s="86">
        <f t="shared" si="5"/>
        <v>349999.42</v>
      </c>
      <c r="E53" s="86">
        <f t="shared" si="5"/>
        <v>349999.42</v>
      </c>
      <c r="F53" s="87">
        <f t="shared" si="0"/>
        <v>100</v>
      </c>
    </row>
    <row r="54" spans="1:6" s="23" customFormat="1" ht="42.75" customHeight="1" outlineLevel="1" x14ac:dyDescent="0.2">
      <c r="A54" s="19" t="s">
        <v>37</v>
      </c>
      <c r="B54" s="17" t="s">
        <v>358</v>
      </c>
      <c r="C54" s="17" t="s">
        <v>4</v>
      </c>
      <c r="D54" s="86">
        <f t="shared" si="5"/>
        <v>349999.42</v>
      </c>
      <c r="E54" s="86">
        <f t="shared" si="5"/>
        <v>349999.42</v>
      </c>
      <c r="F54" s="87">
        <f t="shared" si="0"/>
        <v>100</v>
      </c>
    </row>
    <row r="55" spans="1:6" s="23" customFormat="1" ht="42.75" customHeight="1" outlineLevel="1" x14ac:dyDescent="0.2">
      <c r="A55" s="19" t="s">
        <v>479</v>
      </c>
      <c r="B55" s="17" t="s">
        <v>358</v>
      </c>
      <c r="C55" s="17" t="s">
        <v>478</v>
      </c>
      <c r="D55" s="86">
        <v>349999.42</v>
      </c>
      <c r="E55" s="86">
        <v>349999.42</v>
      </c>
      <c r="F55" s="87">
        <f t="shared" si="0"/>
        <v>100</v>
      </c>
    </row>
    <row r="56" spans="1:6" s="44" customFormat="1" ht="43.5" customHeight="1" outlineLevel="1" x14ac:dyDescent="0.2">
      <c r="A56" s="10" t="s">
        <v>406</v>
      </c>
      <c r="B56" s="8" t="s">
        <v>132</v>
      </c>
      <c r="C56" s="8" t="s">
        <v>1</v>
      </c>
      <c r="D56" s="86">
        <f t="shared" ref="D56:E57" si="6">D57</f>
        <v>2220300</v>
      </c>
      <c r="E56" s="86">
        <f t="shared" si="6"/>
        <v>2218211.9</v>
      </c>
      <c r="F56" s="87">
        <f t="shared" si="0"/>
        <v>99.905954150340037</v>
      </c>
    </row>
    <row r="57" spans="1:6" s="44" customFormat="1" ht="29.25" customHeight="1" outlineLevel="1" x14ac:dyDescent="0.2">
      <c r="A57" s="19" t="s">
        <v>102</v>
      </c>
      <c r="B57" s="8" t="s">
        <v>132</v>
      </c>
      <c r="C57" s="8" t="s">
        <v>36</v>
      </c>
      <c r="D57" s="86">
        <f t="shared" si="6"/>
        <v>2220300</v>
      </c>
      <c r="E57" s="86">
        <f t="shared" si="6"/>
        <v>2218211.9</v>
      </c>
      <c r="F57" s="87">
        <f t="shared" si="0"/>
        <v>99.905954150340037</v>
      </c>
    </row>
    <row r="58" spans="1:6" s="44" customFormat="1" ht="28.5" customHeight="1" outlineLevel="1" x14ac:dyDescent="0.2">
      <c r="A58" s="19" t="s">
        <v>37</v>
      </c>
      <c r="B58" s="8" t="s">
        <v>132</v>
      </c>
      <c r="C58" s="8" t="s">
        <v>4</v>
      </c>
      <c r="D58" s="86">
        <f>D59</f>
        <v>2220300</v>
      </c>
      <c r="E58" s="86">
        <f>E59</f>
        <v>2218211.9</v>
      </c>
      <c r="F58" s="87">
        <f t="shared" si="0"/>
        <v>99.905954150340037</v>
      </c>
    </row>
    <row r="59" spans="1:6" s="78" customFormat="1" ht="28.5" customHeight="1" outlineLevel="1" x14ac:dyDescent="0.2">
      <c r="A59" s="19" t="s">
        <v>479</v>
      </c>
      <c r="B59" s="8" t="s">
        <v>132</v>
      </c>
      <c r="C59" s="8" t="s">
        <v>478</v>
      </c>
      <c r="D59" s="86">
        <v>2220300</v>
      </c>
      <c r="E59" s="87">
        <v>2218211.9</v>
      </c>
      <c r="F59" s="87">
        <f t="shared" si="0"/>
        <v>99.905954150340037</v>
      </c>
    </row>
    <row r="60" spans="1:6" s="23" customFormat="1" ht="33.75" customHeight="1" outlineLevel="2" x14ac:dyDescent="0.2">
      <c r="A60" s="26" t="s">
        <v>407</v>
      </c>
      <c r="B60" s="22" t="s">
        <v>52</v>
      </c>
      <c r="C60" s="22" t="s">
        <v>1</v>
      </c>
      <c r="D60" s="82">
        <f>D61</f>
        <v>213144640.11000001</v>
      </c>
      <c r="E60" s="82">
        <f>E61</f>
        <v>129439982.05000001</v>
      </c>
      <c r="F60" s="83">
        <f t="shared" si="0"/>
        <v>60.728706095165442</v>
      </c>
    </row>
    <row r="61" spans="1:6" s="77" customFormat="1" ht="33.75" customHeight="1" outlineLevel="2" x14ac:dyDescent="0.25">
      <c r="A61" s="39" t="s">
        <v>408</v>
      </c>
      <c r="B61" s="43" t="s">
        <v>308</v>
      </c>
      <c r="C61" s="43" t="s">
        <v>1</v>
      </c>
      <c r="D61" s="84">
        <f>D62+D66+D73</f>
        <v>213144640.11000001</v>
      </c>
      <c r="E61" s="84">
        <f>E62+E66+E73</f>
        <v>129439982.05000001</v>
      </c>
      <c r="F61" s="85">
        <f t="shared" si="0"/>
        <v>60.728706095165442</v>
      </c>
    </row>
    <row r="62" spans="1:6" s="44" customFormat="1" ht="45" customHeight="1" outlineLevel="5" x14ac:dyDescent="0.2">
      <c r="A62" s="19" t="s">
        <v>409</v>
      </c>
      <c r="B62" s="11" t="s">
        <v>359</v>
      </c>
      <c r="C62" s="18" t="s">
        <v>1</v>
      </c>
      <c r="D62" s="86">
        <f t="shared" ref="D62:E63" si="7">D63</f>
        <v>2815000</v>
      </c>
      <c r="E62" s="86">
        <f t="shared" si="7"/>
        <v>2815000</v>
      </c>
      <c r="F62" s="87">
        <f t="shared" ref="F62:F119" si="8">E62/D62*100</f>
        <v>100</v>
      </c>
    </row>
    <row r="63" spans="1:6" s="44" customFormat="1" ht="31.5" customHeight="1" outlineLevel="5" x14ac:dyDescent="0.2">
      <c r="A63" s="19" t="s">
        <v>102</v>
      </c>
      <c r="B63" s="11" t="s">
        <v>359</v>
      </c>
      <c r="C63" s="11" t="s">
        <v>36</v>
      </c>
      <c r="D63" s="86">
        <f t="shared" si="7"/>
        <v>2815000</v>
      </c>
      <c r="E63" s="86">
        <f t="shared" si="7"/>
        <v>2815000</v>
      </c>
      <c r="F63" s="87">
        <f t="shared" si="8"/>
        <v>100</v>
      </c>
    </row>
    <row r="64" spans="1:6" s="44" customFormat="1" ht="30" customHeight="1" outlineLevel="5" x14ac:dyDescent="0.2">
      <c r="A64" s="19" t="s">
        <v>37</v>
      </c>
      <c r="B64" s="11" t="s">
        <v>359</v>
      </c>
      <c r="C64" s="11" t="s">
        <v>4</v>
      </c>
      <c r="D64" s="86">
        <f>D65</f>
        <v>2815000</v>
      </c>
      <c r="E64" s="87">
        <f>E65</f>
        <v>2815000</v>
      </c>
      <c r="F64" s="87">
        <f t="shared" si="8"/>
        <v>100</v>
      </c>
    </row>
    <row r="65" spans="1:6" s="78" customFormat="1" ht="30" customHeight="1" outlineLevel="5" x14ac:dyDescent="0.2">
      <c r="A65" s="19" t="s">
        <v>479</v>
      </c>
      <c r="B65" s="11" t="s">
        <v>359</v>
      </c>
      <c r="C65" s="11" t="s">
        <v>478</v>
      </c>
      <c r="D65" s="86">
        <v>2815000</v>
      </c>
      <c r="E65" s="87">
        <v>2815000</v>
      </c>
      <c r="F65" s="87">
        <f t="shared" si="8"/>
        <v>100</v>
      </c>
    </row>
    <row r="66" spans="1:6" s="53" customFormat="1" ht="30" customHeight="1" outlineLevel="5" x14ac:dyDescent="0.2">
      <c r="A66" s="7" t="s">
        <v>410</v>
      </c>
      <c r="B66" s="11" t="s">
        <v>360</v>
      </c>
      <c r="C66" s="11" t="s">
        <v>1</v>
      </c>
      <c r="D66" s="86">
        <f>D67+D70</f>
        <v>12184841.609999999</v>
      </c>
      <c r="E66" s="86">
        <f>E67+E70</f>
        <v>11966911.82</v>
      </c>
      <c r="F66" s="87">
        <f t="shared" si="8"/>
        <v>98.211468011031471</v>
      </c>
    </row>
    <row r="67" spans="1:6" s="53" customFormat="1" ht="30" customHeight="1" outlineLevel="5" x14ac:dyDescent="0.2">
      <c r="A67" s="19" t="s">
        <v>102</v>
      </c>
      <c r="B67" s="11" t="s">
        <v>360</v>
      </c>
      <c r="C67" s="11" t="s">
        <v>36</v>
      </c>
      <c r="D67" s="86">
        <f>D68</f>
        <v>11884841.609999999</v>
      </c>
      <c r="E67" s="86">
        <f>E68</f>
        <v>11666911.82</v>
      </c>
      <c r="F67" s="87">
        <f t="shared" si="8"/>
        <v>98.166321460972341</v>
      </c>
    </row>
    <row r="68" spans="1:6" s="53" customFormat="1" ht="30" customHeight="1" outlineLevel="5" x14ac:dyDescent="0.2">
      <c r="A68" s="19" t="s">
        <v>37</v>
      </c>
      <c r="B68" s="11" t="s">
        <v>360</v>
      </c>
      <c r="C68" s="11" t="s">
        <v>4</v>
      </c>
      <c r="D68" s="86">
        <f>D69</f>
        <v>11884841.609999999</v>
      </c>
      <c r="E68" s="86">
        <f>E69</f>
        <v>11666911.82</v>
      </c>
      <c r="F68" s="87">
        <f t="shared" si="8"/>
        <v>98.166321460972341</v>
      </c>
    </row>
    <row r="69" spans="1:6" s="78" customFormat="1" ht="30" customHeight="1" outlineLevel="5" x14ac:dyDescent="0.2">
      <c r="A69" s="19" t="s">
        <v>479</v>
      </c>
      <c r="B69" s="11" t="s">
        <v>360</v>
      </c>
      <c r="C69" s="11" t="s">
        <v>478</v>
      </c>
      <c r="D69" s="86">
        <v>11884841.609999999</v>
      </c>
      <c r="E69" s="86">
        <v>11666911.82</v>
      </c>
      <c r="F69" s="87">
        <f t="shared" si="8"/>
        <v>98.166321460972341</v>
      </c>
    </row>
    <row r="70" spans="1:6" s="53" customFormat="1" ht="30" customHeight="1" outlineLevel="5" x14ac:dyDescent="0.2">
      <c r="A70" s="7" t="s">
        <v>307</v>
      </c>
      <c r="B70" s="11" t="s">
        <v>360</v>
      </c>
      <c r="C70" s="11" t="s">
        <v>116</v>
      </c>
      <c r="D70" s="86">
        <f>D71</f>
        <v>300000</v>
      </c>
      <c r="E70" s="86">
        <f>E71</f>
        <v>300000</v>
      </c>
      <c r="F70" s="87">
        <f t="shared" si="8"/>
        <v>100</v>
      </c>
    </row>
    <row r="71" spans="1:6" s="53" customFormat="1" ht="24.75" customHeight="1" outlineLevel="5" x14ac:dyDescent="0.2">
      <c r="A71" s="7" t="s">
        <v>117</v>
      </c>
      <c r="B71" s="11" t="s">
        <v>360</v>
      </c>
      <c r="C71" s="11" t="s">
        <v>118</v>
      </c>
      <c r="D71" s="86">
        <f>D72</f>
        <v>300000</v>
      </c>
      <c r="E71" s="86">
        <f>E72</f>
        <v>300000</v>
      </c>
      <c r="F71" s="87">
        <f t="shared" si="8"/>
        <v>100</v>
      </c>
    </row>
    <row r="72" spans="1:6" s="78" customFormat="1" ht="36" customHeight="1" outlineLevel="5" x14ac:dyDescent="0.2">
      <c r="A72" s="7" t="s">
        <v>485</v>
      </c>
      <c r="B72" s="11" t="s">
        <v>360</v>
      </c>
      <c r="C72" s="11" t="s">
        <v>484</v>
      </c>
      <c r="D72" s="86">
        <v>300000</v>
      </c>
      <c r="E72" s="86">
        <v>300000</v>
      </c>
      <c r="F72" s="87">
        <f t="shared" si="8"/>
        <v>100</v>
      </c>
    </row>
    <row r="73" spans="1:6" s="53" customFormat="1" ht="89.25" customHeight="1" outlineLevel="5" x14ac:dyDescent="0.2">
      <c r="A73" s="7" t="s">
        <v>411</v>
      </c>
      <c r="B73" s="11" t="s">
        <v>361</v>
      </c>
      <c r="C73" s="11" t="s">
        <v>1</v>
      </c>
      <c r="D73" s="86">
        <f t="shared" ref="D73:E75" si="9">D74</f>
        <v>198144798.5</v>
      </c>
      <c r="E73" s="86">
        <f t="shared" si="9"/>
        <v>114658070.23</v>
      </c>
      <c r="F73" s="87">
        <f t="shared" si="8"/>
        <v>57.86579869771348</v>
      </c>
    </row>
    <row r="74" spans="1:6" s="53" customFormat="1" ht="30.75" customHeight="1" outlineLevel="5" x14ac:dyDescent="0.2">
      <c r="A74" s="7" t="s">
        <v>307</v>
      </c>
      <c r="B74" s="11" t="s">
        <v>361</v>
      </c>
      <c r="C74" s="11" t="s">
        <v>116</v>
      </c>
      <c r="D74" s="86">
        <f t="shared" si="9"/>
        <v>198144798.5</v>
      </c>
      <c r="E74" s="86">
        <f t="shared" si="9"/>
        <v>114658070.23</v>
      </c>
      <c r="F74" s="87">
        <f t="shared" si="8"/>
        <v>57.86579869771348</v>
      </c>
    </row>
    <row r="75" spans="1:6" s="53" customFormat="1" ht="24.75" customHeight="1" outlineLevel="5" x14ac:dyDescent="0.2">
      <c r="A75" s="7" t="s">
        <v>117</v>
      </c>
      <c r="B75" s="11" t="s">
        <v>361</v>
      </c>
      <c r="C75" s="11" t="s">
        <v>118</v>
      </c>
      <c r="D75" s="86">
        <f t="shared" si="9"/>
        <v>198144798.5</v>
      </c>
      <c r="E75" s="86">
        <f t="shared" si="9"/>
        <v>114658070.23</v>
      </c>
      <c r="F75" s="87">
        <f t="shared" si="8"/>
        <v>57.86579869771348</v>
      </c>
    </row>
    <row r="76" spans="1:6" s="78" customFormat="1" ht="36" customHeight="1" outlineLevel="5" x14ac:dyDescent="0.2">
      <c r="A76" s="7" t="s">
        <v>485</v>
      </c>
      <c r="B76" s="11" t="s">
        <v>361</v>
      </c>
      <c r="C76" s="11" t="s">
        <v>484</v>
      </c>
      <c r="D76" s="86">
        <v>198144798.5</v>
      </c>
      <c r="E76" s="86">
        <v>114658070.23</v>
      </c>
      <c r="F76" s="87">
        <f t="shared" si="8"/>
        <v>57.86579869771348</v>
      </c>
    </row>
    <row r="77" spans="1:6" s="23" customFormat="1" ht="48.75" customHeight="1" outlineLevel="5" x14ac:dyDescent="0.2">
      <c r="A77" s="26" t="s">
        <v>412</v>
      </c>
      <c r="B77" s="22" t="s">
        <v>53</v>
      </c>
      <c r="C77" s="22" t="s">
        <v>1</v>
      </c>
      <c r="D77" s="82">
        <f>D78+D93</f>
        <v>95454714.349999994</v>
      </c>
      <c r="E77" s="82">
        <f>E78+E93</f>
        <v>94552088.020000011</v>
      </c>
      <c r="F77" s="83">
        <f t="shared" si="8"/>
        <v>99.05439313694832</v>
      </c>
    </row>
    <row r="78" spans="1:6" s="44" customFormat="1" ht="45.75" customHeight="1" outlineLevel="5" x14ac:dyDescent="0.2">
      <c r="A78" s="19" t="s">
        <v>155</v>
      </c>
      <c r="B78" s="18" t="s">
        <v>54</v>
      </c>
      <c r="C78" s="18" t="s">
        <v>1</v>
      </c>
      <c r="D78" s="86">
        <f>D79</f>
        <v>93999275.579999998</v>
      </c>
      <c r="E78" s="86">
        <f>E79</f>
        <v>93096691.74000001</v>
      </c>
      <c r="F78" s="87">
        <f t="shared" si="8"/>
        <v>99.039797025635764</v>
      </c>
    </row>
    <row r="79" spans="1:6" ht="51.75" customHeight="1" outlineLevel="5" x14ac:dyDescent="0.2">
      <c r="A79" s="39" t="s">
        <v>414</v>
      </c>
      <c r="B79" s="43" t="s">
        <v>218</v>
      </c>
      <c r="C79" s="43" t="s">
        <v>1</v>
      </c>
      <c r="D79" s="84">
        <f>D80+D85+D89</f>
        <v>93999275.579999998</v>
      </c>
      <c r="E79" s="84">
        <f>E80+E85+E89</f>
        <v>93096691.74000001</v>
      </c>
      <c r="F79" s="85">
        <f t="shared" si="8"/>
        <v>99.039797025635764</v>
      </c>
    </row>
    <row r="80" spans="1:6" s="44" customFormat="1" ht="30" customHeight="1" outlineLevel="1" x14ac:dyDescent="0.2">
      <c r="A80" s="16" t="s">
        <v>413</v>
      </c>
      <c r="B80" s="18" t="s">
        <v>94</v>
      </c>
      <c r="C80" s="18" t="s">
        <v>1</v>
      </c>
      <c r="D80" s="86">
        <f>D81</f>
        <v>4542932.0200000005</v>
      </c>
      <c r="E80" s="86">
        <f>E81</f>
        <v>3896040.75</v>
      </c>
      <c r="F80" s="87">
        <f t="shared" si="8"/>
        <v>85.76048976405329</v>
      </c>
    </row>
    <row r="81" spans="1:6" s="44" customFormat="1" ht="30" customHeight="1" outlineLevel="5" x14ac:dyDescent="0.2">
      <c r="A81" s="19" t="s">
        <v>102</v>
      </c>
      <c r="B81" s="18" t="s">
        <v>94</v>
      </c>
      <c r="C81" s="18" t="s">
        <v>36</v>
      </c>
      <c r="D81" s="86">
        <f t="shared" ref="D81:E81" si="10">D82</f>
        <v>4542932.0200000005</v>
      </c>
      <c r="E81" s="86">
        <f t="shared" si="10"/>
        <v>3896040.75</v>
      </c>
      <c r="F81" s="87">
        <f t="shared" si="8"/>
        <v>85.76048976405329</v>
      </c>
    </row>
    <row r="82" spans="1:6" s="44" customFormat="1" ht="30" customHeight="1" outlineLevel="5" x14ac:dyDescent="0.2">
      <c r="A82" s="19" t="s">
        <v>37</v>
      </c>
      <c r="B82" s="18" t="s">
        <v>94</v>
      </c>
      <c r="C82" s="18" t="s">
        <v>4</v>
      </c>
      <c r="D82" s="86">
        <f>D83+D84</f>
        <v>4542932.0200000005</v>
      </c>
      <c r="E82" s="86">
        <f>E83+E84</f>
        <v>3896040.75</v>
      </c>
      <c r="F82" s="87">
        <f t="shared" si="8"/>
        <v>85.76048976405329</v>
      </c>
    </row>
    <row r="83" spans="1:6" s="78" customFormat="1" ht="30" customHeight="1" outlineLevel="5" x14ac:dyDescent="0.2">
      <c r="A83" s="19" t="s">
        <v>487</v>
      </c>
      <c r="B83" s="18" t="s">
        <v>94</v>
      </c>
      <c r="C83" s="18" t="s">
        <v>486</v>
      </c>
      <c r="D83" s="86">
        <v>783440.28</v>
      </c>
      <c r="E83" s="86">
        <v>386629.28</v>
      </c>
      <c r="F83" s="87">
        <f t="shared" si="8"/>
        <v>49.350191695530384</v>
      </c>
    </row>
    <row r="84" spans="1:6" s="78" customFormat="1" ht="30" customHeight="1" outlineLevel="5" x14ac:dyDescent="0.2">
      <c r="A84" s="19" t="s">
        <v>479</v>
      </c>
      <c r="B84" s="18" t="s">
        <v>94</v>
      </c>
      <c r="C84" s="18" t="s">
        <v>478</v>
      </c>
      <c r="D84" s="86">
        <v>3759491.74</v>
      </c>
      <c r="E84" s="86">
        <v>3509411.47</v>
      </c>
      <c r="F84" s="87">
        <f t="shared" si="8"/>
        <v>93.348029805752404</v>
      </c>
    </row>
    <row r="85" spans="1:6" s="44" customFormat="1" ht="30.75" customHeight="1" outlineLevel="5" x14ac:dyDescent="0.2">
      <c r="A85" s="19" t="s">
        <v>415</v>
      </c>
      <c r="B85" s="18" t="s">
        <v>115</v>
      </c>
      <c r="C85" s="18" t="s">
        <v>1</v>
      </c>
      <c r="D85" s="86">
        <f t="shared" ref="D85:E86" si="11">D86</f>
        <v>828000</v>
      </c>
      <c r="E85" s="86">
        <f t="shared" si="11"/>
        <v>773973.2</v>
      </c>
      <c r="F85" s="87">
        <f t="shared" si="8"/>
        <v>93.475024154589363</v>
      </c>
    </row>
    <row r="86" spans="1:6" s="44" customFormat="1" ht="31.5" customHeight="1" outlineLevel="2" x14ac:dyDescent="0.2">
      <c r="A86" s="19" t="s">
        <v>102</v>
      </c>
      <c r="B86" s="18" t="s">
        <v>115</v>
      </c>
      <c r="C86" s="17" t="s">
        <v>36</v>
      </c>
      <c r="D86" s="86">
        <f t="shared" si="11"/>
        <v>828000</v>
      </c>
      <c r="E86" s="86">
        <f t="shared" si="11"/>
        <v>773973.2</v>
      </c>
      <c r="F86" s="87">
        <f t="shared" si="8"/>
        <v>93.475024154589363</v>
      </c>
    </row>
    <row r="87" spans="1:6" s="44" customFormat="1" ht="32.25" customHeight="1" outlineLevel="2" x14ac:dyDescent="0.2">
      <c r="A87" s="19" t="s">
        <v>37</v>
      </c>
      <c r="B87" s="18" t="s">
        <v>115</v>
      </c>
      <c r="C87" s="17" t="s">
        <v>4</v>
      </c>
      <c r="D87" s="86">
        <f>D88</f>
        <v>828000</v>
      </c>
      <c r="E87" s="86">
        <f>E88</f>
        <v>773973.2</v>
      </c>
      <c r="F87" s="87">
        <f t="shared" si="8"/>
        <v>93.475024154589363</v>
      </c>
    </row>
    <row r="88" spans="1:6" s="78" customFormat="1" ht="25.5" customHeight="1" outlineLevel="2" x14ac:dyDescent="0.2">
      <c r="A88" s="19" t="s">
        <v>488</v>
      </c>
      <c r="B88" s="18" t="s">
        <v>115</v>
      </c>
      <c r="C88" s="17" t="s">
        <v>489</v>
      </c>
      <c r="D88" s="86">
        <v>828000</v>
      </c>
      <c r="E88" s="87">
        <v>773973.2</v>
      </c>
      <c r="F88" s="87">
        <f t="shared" si="8"/>
        <v>93.475024154589363</v>
      </c>
    </row>
    <row r="89" spans="1:6" s="61" customFormat="1" ht="32.25" customHeight="1" outlineLevel="2" x14ac:dyDescent="0.2">
      <c r="A89" s="19" t="s">
        <v>416</v>
      </c>
      <c r="B89" s="18" t="s">
        <v>362</v>
      </c>
      <c r="C89" s="18" t="s">
        <v>1</v>
      </c>
      <c r="D89" s="86">
        <f t="shared" ref="D89:E91" si="12">D90</f>
        <v>88628343.560000002</v>
      </c>
      <c r="E89" s="86">
        <f t="shared" si="12"/>
        <v>88426677.790000007</v>
      </c>
      <c r="F89" s="87">
        <f t="shared" si="8"/>
        <v>99.772459055535123</v>
      </c>
    </row>
    <row r="90" spans="1:6" s="61" customFormat="1" ht="32.25" customHeight="1" outlineLevel="2" x14ac:dyDescent="0.2">
      <c r="A90" s="19" t="s">
        <v>102</v>
      </c>
      <c r="B90" s="18" t="s">
        <v>362</v>
      </c>
      <c r="C90" s="17" t="s">
        <v>36</v>
      </c>
      <c r="D90" s="86">
        <f t="shared" si="12"/>
        <v>88628343.560000002</v>
      </c>
      <c r="E90" s="86">
        <f t="shared" si="12"/>
        <v>88426677.790000007</v>
      </c>
      <c r="F90" s="87">
        <f t="shared" si="8"/>
        <v>99.772459055535123</v>
      </c>
    </row>
    <row r="91" spans="1:6" s="61" customFormat="1" ht="32.25" customHeight="1" outlineLevel="2" x14ac:dyDescent="0.2">
      <c r="A91" s="19" t="s">
        <v>37</v>
      </c>
      <c r="B91" s="18" t="s">
        <v>362</v>
      </c>
      <c r="C91" s="17" t="s">
        <v>4</v>
      </c>
      <c r="D91" s="86">
        <f t="shared" si="12"/>
        <v>88628343.560000002</v>
      </c>
      <c r="E91" s="86">
        <f t="shared" si="12"/>
        <v>88426677.790000007</v>
      </c>
      <c r="F91" s="87">
        <f t="shared" si="8"/>
        <v>99.772459055535123</v>
      </c>
    </row>
    <row r="92" spans="1:6" s="78" customFormat="1" ht="32.25" customHeight="1" outlineLevel="2" x14ac:dyDescent="0.2">
      <c r="A92" s="19" t="s">
        <v>487</v>
      </c>
      <c r="B92" s="18" t="s">
        <v>362</v>
      </c>
      <c r="C92" s="17" t="s">
        <v>486</v>
      </c>
      <c r="D92" s="86">
        <v>88628343.560000002</v>
      </c>
      <c r="E92" s="87">
        <v>88426677.790000007</v>
      </c>
      <c r="F92" s="87">
        <f t="shared" si="8"/>
        <v>99.772459055535123</v>
      </c>
    </row>
    <row r="93" spans="1:6" s="44" customFormat="1" ht="45" customHeight="1" outlineLevel="2" x14ac:dyDescent="0.2">
      <c r="A93" s="19" t="s">
        <v>417</v>
      </c>
      <c r="B93" s="18" t="s">
        <v>95</v>
      </c>
      <c r="C93" s="18" t="s">
        <v>1</v>
      </c>
      <c r="D93" s="86">
        <f>D94</f>
        <v>1455438.77</v>
      </c>
      <c r="E93" s="86">
        <f>E94</f>
        <v>1455396.28</v>
      </c>
      <c r="F93" s="87">
        <f t="shared" si="8"/>
        <v>99.997080605458933</v>
      </c>
    </row>
    <row r="94" spans="1:6" s="44" customFormat="1" ht="26.25" customHeight="1" outlineLevel="2" x14ac:dyDescent="0.2">
      <c r="A94" s="19" t="s">
        <v>418</v>
      </c>
      <c r="B94" s="18" t="s">
        <v>133</v>
      </c>
      <c r="C94" s="18" t="s">
        <v>1</v>
      </c>
      <c r="D94" s="86">
        <f t="shared" ref="D94:E95" si="13">D95</f>
        <v>1455438.77</v>
      </c>
      <c r="E94" s="86">
        <f t="shared" si="13"/>
        <v>1455396.28</v>
      </c>
      <c r="F94" s="87">
        <f t="shared" si="8"/>
        <v>99.997080605458933</v>
      </c>
    </row>
    <row r="95" spans="1:6" s="44" customFormat="1" ht="21.75" customHeight="1" outlineLevel="2" x14ac:dyDescent="0.2">
      <c r="A95" s="10" t="s">
        <v>38</v>
      </c>
      <c r="B95" s="11" t="s">
        <v>133</v>
      </c>
      <c r="C95" s="11" t="s">
        <v>39</v>
      </c>
      <c r="D95" s="86">
        <f t="shared" si="13"/>
        <v>1455438.77</v>
      </c>
      <c r="E95" s="86">
        <f t="shared" si="13"/>
        <v>1455396.28</v>
      </c>
      <c r="F95" s="87">
        <f t="shared" si="8"/>
        <v>99.997080605458933</v>
      </c>
    </row>
    <row r="96" spans="1:6" s="44" customFormat="1" ht="49.5" customHeight="1" outlineLevel="2" x14ac:dyDescent="0.2">
      <c r="A96" s="7" t="s">
        <v>199</v>
      </c>
      <c r="B96" s="11" t="s">
        <v>133</v>
      </c>
      <c r="C96" s="11" t="s">
        <v>27</v>
      </c>
      <c r="D96" s="86">
        <f>D97</f>
        <v>1455438.77</v>
      </c>
      <c r="E96" s="86">
        <f>E97</f>
        <v>1455396.28</v>
      </c>
      <c r="F96" s="87">
        <f t="shared" si="8"/>
        <v>99.997080605458933</v>
      </c>
    </row>
    <row r="97" spans="1:6" s="78" customFormat="1" ht="57" customHeight="1" outlineLevel="2" x14ac:dyDescent="0.2">
      <c r="A97" s="7" t="s">
        <v>491</v>
      </c>
      <c r="B97" s="11" t="s">
        <v>133</v>
      </c>
      <c r="C97" s="11" t="s">
        <v>490</v>
      </c>
      <c r="D97" s="86">
        <v>1455438.77</v>
      </c>
      <c r="E97" s="87">
        <v>1455396.28</v>
      </c>
      <c r="F97" s="87">
        <f t="shared" si="8"/>
        <v>99.997080605458933</v>
      </c>
    </row>
    <row r="98" spans="1:6" s="23" customFormat="1" ht="33" customHeight="1" outlineLevel="1" x14ac:dyDescent="0.2">
      <c r="A98" s="26" t="s">
        <v>150</v>
      </c>
      <c r="B98" s="21" t="s">
        <v>41</v>
      </c>
      <c r="C98" s="21" t="s">
        <v>1</v>
      </c>
      <c r="D98" s="82">
        <f>D99+D105+D111</f>
        <v>11569111</v>
      </c>
      <c r="E98" s="82">
        <f>E99+E105+E111</f>
        <v>11496766.460000001</v>
      </c>
      <c r="F98" s="83">
        <f t="shared" si="8"/>
        <v>99.374675029049342</v>
      </c>
    </row>
    <row r="99" spans="1:6" s="44" customFormat="1" ht="34.5" customHeight="1" outlineLevel="1" x14ac:dyDescent="0.2">
      <c r="A99" s="7" t="s">
        <v>312</v>
      </c>
      <c r="B99" s="8" t="s">
        <v>309</v>
      </c>
      <c r="C99" s="8" t="s">
        <v>1</v>
      </c>
      <c r="D99" s="86">
        <f t="shared" ref="D99:E101" si="14">D100</f>
        <v>4399294</v>
      </c>
      <c r="E99" s="86">
        <f t="shared" si="14"/>
        <v>4326949.46</v>
      </c>
      <c r="F99" s="87">
        <f t="shared" si="8"/>
        <v>98.355542048337753</v>
      </c>
    </row>
    <row r="100" spans="1:6" ht="44.25" customHeight="1" outlineLevel="1" x14ac:dyDescent="0.2">
      <c r="A100" s="33" t="s">
        <v>419</v>
      </c>
      <c r="B100" s="42" t="s">
        <v>310</v>
      </c>
      <c r="C100" s="42" t="s">
        <v>1</v>
      </c>
      <c r="D100" s="84">
        <f t="shared" si="14"/>
        <v>4399294</v>
      </c>
      <c r="E100" s="84">
        <f t="shared" si="14"/>
        <v>4326949.46</v>
      </c>
      <c r="F100" s="85">
        <f t="shared" si="8"/>
        <v>98.355542048337753</v>
      </c>
    </row>
    <row r="101" spans="1:6" s="44" customFormat="1" ht="34.5" customHeight="1" outlineLevel="1" x14ac:dyDescent="0.2">
      <c r="A101" s="7" t="s">
        <v>313</v>
      </c>
      <c r="B101" s="8" t="s">
        <v>311</v>
      </c>
      <c r="C101" s="8" t="s">
        <v>1</v>
      </c>
      <c r="D101" s="86">
        <f t="shared" si="14"/>
        <v>4399294</v>
      </c>
      <c r="E101" s="86">
        <f t="shared" si="14"/>
        <v>4326949.46</v>
      </c>
      <c r="F101" s="87">
        <f t="shared" si="8"/>
        <v>98.355542048337753</v>
      </c>
    </row>
    <row r="102" spans="1:6" s="44" customFormat="1" ht="33" customHeight="1" outlineLevel="1" x14ac:dyDescent="0.2">
      <c r="A102" s="19" t="s">
        <v>102</v>
      </c>
      <c r="B102" s="8" t="s">
        <v>311</v>
      </c>
      <c r="C102" s="8" t="s">
        <v>36</v>
      </c>
      <c r="D102" s="86">
        <f t="shared" ref="D102:E102" si="15">D103</f>
        <v>4399294</v>
      </c>
      <c r="E102" s="86">
        <f t="shared" si="15"/>
        <v>4326949.46</v>
      </c>
      <c r="F102" s="87">
        <f t="shared" si="8"/>
        <v>98.355542048337753</v>
      </c>
    </row>
    <row r="103" spans="1:6" s="44" customFormat="1" ht="33" customHeight="1" outlineLevel="1" x14ac:dyDescent="0.2">
      <c r="A103" s="19" t="s">
        <v>37</v>
      </c>
      <c r="B103" s="8" t="s">
        <v>311</v>
      </c>
      <c r="C103" s="8" t="s">
        <v>4</v>
      </c>
      <c r="D103" s="86">
        <f>D104</f>
        <v>4399294</v>
      </c>
      <c r="E103" s="86">
        <f>E104</f>
        <v>4326949.46</v>
      </c>
      <c r="F103" s="87">
        <f t="shared" si="8"/>
        <v>98.355542048337753</v>
      </c>
    </row>
    <row r="104" spans="1:6" s="78" customFormat="1" ht="33" customHeight="1" outlineLevel="1" x14ac:dyDescent="0.2">
      <c r="A104" s="19" t="s">
        <v>479</v>
      </c>
      <c r="B104" s="8" t="s">
        <v>311</v>
      </c>
      <c r="C104" s="8" t="s">
        <v>478</v>
      </c>
      <c r="D104" s="86">
        <v>4399294</v>
      </c>
      <c r="E104" s="87">
        <v>4326949.46</v>
      </c>
      <c r="F104" s="87">
        <f t="shared" si="8"/>
        <v>98.355542048337753</v>
      </c>
    </row>
    <row r="105" spans="1:6" s="53" customFormat="1" ht="48.75" customHeight="1" outlineLevel="1" x14ac:dyDescent="0.2">
      <c r="A105" s="7" t="s">
        <v>420</v>
      </c>
      <c r="B105" s="8" t="s">
        <v>314</v>
      </c>
      <c r="C105" s="8" t="s">
        <v>1</v>
      </c>
      <c r="D105" s="86">
        <f t="shared" ref="D105:E107" si="16">D106</f>
        <v>628613</v>
      </c>
      <c r="E105" s="86">
        <f t="shared" si="16"/>
        <v>628613</v>
      </c>
      <c r="F105" s="87">
        <f t="shared" ref="F105:F110" si="17">E105/D105*100</f>
        <v>100</v>
      </c>
    </row>
    <row r="106" spans="1:6" ht="51" customHeight="1" outlineLevel="1" x14ac:dyDescent="0.2">
      <c r="A106" s="33" t="s">
        <v>317</v>
      </c>
      <c r="B106" s="42" t="s">
        <v>315</v>
      </c>
      <c r="C106" s="42" t="s">
        <v>1</v>
      </c>
      <c r="D106" s="84">
        <f t="shared" si="16"/>
        <v>628613</v>
      </c>
      <c r="E106" s="84">
        <f t="shared" si="16"/>
        <v>628613</v>
      </c>
      <c r="F106" s="85">
        <f t="shared" si="17"/>
        <v>100</v>
      </c>
    </row>
    <row r="107" spans="1:6" s="53" customFormat="1" ht="34.5" customHeight="1" outlineLevel="1" x14ac:dyDescent="0.2">
      <c r="A107" s="7" t="s">
        <v>313</v>
      </c>
      <c r="B107" s="8" t="s">
        <v>316</v>
      </c>
      <c r="C107" s="8" t="s">
        <v>1</v>
      </c>
      <c r="D107" s="86">
        <f t="shared" si="16"/>
        <v>628613</v>
      </c>
      <c r="E107" s="86">
        <f t="shared" si="16"/>
        <v>628613</v>
      </c>
      <c r="F107" s="87">
        <f t="shared" si="17"/>
        <v>100</v>
      </c>
    </row>
    <row r="108" spans="1:6" s="53" customFormat="1" ht="33" customHeight="1" outlineLevel="1" x14ac:dyDescent="0.2">
      <c r="A108" s="19" t="s">
        <v>102</v>
      </c>
      <c r="B108" s="8" t="s">
        <v>316</v>
      </c>
      <c r="C108" s="8" t="s">
        <v>36</v>
      </c>
      <c r="D108" s="86">
        <f t="shared" ref="D108:E108" si="18">D109</f>
        <v>628613</v>
      </c>
      <c r="E108" s="86">
        <f t="shared" si="18"/>
        <v>628613</v>
      </c>
      <c r="F108" s="87">
        <f t="shared" si="17"/>
        <v>100</v>
      </c>
    </row>
    <row r="109" spans="1:6" s="53" customFormat="1" ht="33" customHeight="1" outlineLevel="1" x14ac:dyDescent="0.2">
      <c r="A109" s="19" t="s">
        <v>37</v>
      </c>
      <c r="B109" s="8" t="s">
        <v>316</v>
      </c>
      <c r="C109" s="8" t="s">
        <v>4</v>
      </c>
      <c r="D109" s="86">
        <f>D110</f>
        <v>628613</v>
      </c>
      <c r="E109" s="86">
        <f>E110</f>
        <v>628613</v>
      </c>
      <c r="F109" s="87">
        <f t="shared" si="17"/>
        <v>100</v>
      </c>
    </row>
    <row r="110" spans="1:6" s="78" customFormat="1" ht="33" customHeight="1" outlineLevel="1" x14ac:dyDescent="0.2">
      <c r="A110" s="19" t="s">
        <v>479</v>
      </c>
      <c r="B110" s="8" t="s">
        <v>316</v>
      </c>
      <c r="C110" s="8" t="s">
        <v>478</v>
      </c>
      <c r="D110" s="86">
        <v>628613</v>
      </c>
      <c r="E110" s="87">
        <v>628613</v>
      </c>
      <c r="F110" s="87">
        <f t="shared" si="17"/>
        <v>100</v>
      </c>
    </row>
    <row r="111" spans="1:6" s="44" customFormat="1" ht="43.5" customHeight="1" x14ac:dyDescent="0.2">
      <c r="A111" s="9" t="s">
        <v>421</v>
      </c>
      <c r="B111" s="11" t="s">
        <v>105</v>
      </c>
      <c r="C111" s="11" t="s">
        <v>1</v>
      </c>
      <c r="D111" s="86">
        <f>D112+D116</f>
        <v>6541204</v>
      </c>
      <c r="E111" s="86">
        <f>E112+E116</f>
        <v>6541204</v>
      </c>
      <c r="F111" s="87">
        <f t="shared" si="8"/>
        <v>100</v>
      </c>
    </row>
    <row r="112" spans="1:6" s="44" customFormat="1" ht="29.25" customHeight="1" x14ac:dyDescent="0.2">
      <c r="A112" s="7" t="s">
        <v>21</v>
      </c>
      <c r="B112" s="11" t="s">
        <v>106</v>
      </c>
      <c r="C112" s="11" t="s">
        <v>1</v>
      </c>
      <c r="D112" s="86">
        <f t="shared" ref="D112:E113" si="19">D113</f>
        <v>6071204</v>
      </c>
      <c r="E112" s="86">
        <f t="shared" si="19"/>
        <v>6071204</v>
      </c>
      <c r="F112" s="87">
        <f t="shared" si="8"/>
        <v>100</v>
      </c>
    </row>
    <row r="113" spans="1:6" s="44" customFormat="1" ht="29.25" customHeight="1" x14ac:dyDescent="0.2">
      <c r="A113" s="7" t="s">
        <v>60</v>
      </c>
      <c r="B113" s="11" t="s">
        <v>106</v>
      </c>
      <c r="C113" s="11" t="s">
        <v>43</v>
      </c>
      <c r="D113" s="86">
        <f t="shared" si="19"/>
        <v>6071204</v>
      </c>
      <c r="E113" s="86">
        <f t="shared" si="19"/>
        <v>6071204</v>
      </c>
      <c r="F113" s="87">
        <f t="shared" si="8"/>
        <v>100</v>
      </c>
    </row>
    <row r="114" spans="1:6" s="44" customFormat="1" ht="21" customHeight="1" x14ac:dyDescent="0.2">
      <c r="A114" s="7" t="s">
        <v>22</v>
      </c>
      <c r="B114" s="11" t="s">
        <v>106</v>
      </c>
      <c r="C114" s="11" t="s">
        <v>23</v>
      </c>
      <c r="D114" s="86">
        <f>D115</f>
        <v>6071204</v>
      </c>
      <c r="E114" s="86">
        <f>E115</f>
        <v>6071204</v>
      </c>
      <c r="F114" s="87">
        <f t="shared" si="8"/>
        <v>100</v>
      </c>
    </row>
    <row r="115" spans="1:6" s="78" customFormat="1" ht="59.25" customHeight="1" x14ac:dyDescent="0.2">
      <c r="A115" s="7" t="s">
        <v>493</v>
      </c>
      <c r="B115" s="11" t="s">
        <v>106</v>
      </c>
      <c r="C115" s="11" t="s">
        <v>492</v>
      </c>
      <c r="D115" s="86">
        <v>6071204</v>
      </c>
      <c r="E115" s="87">
        <v>6071204</v>
      </c>
      <c r="F115" s="87">
        <f t="shared" si="8"/>
        <v>100</v>
      </c>
    </row>
    <row r="116" spans="1:6" s="53" customFormat="1" ht="57" customHeight="1" x14ac:dyDescent="0.2">
      <c r="A116" s="7" t="s">
        <v>186</v>
      </c>
      <c r="B116" s="11" t="s">
        <v>363</v>
      </c>
      <c r="C116" s="11" t="s">
        <v>1</v>
      </c>
      <c r="D116" s="86">
        <f t="shared" ref="D116:E118" si="20">D117</f>
        <v>470000</v>
      </c>
      <c r="E116" s="86">
        <f t="shared" si="20"/>
        <v>470000</v>
      </c>
      <c r="F116" s="87">
        <f t="shared" si="8"/>
        <v>100</v>
      </c>
    </row>
    <row r="117" spans="1:6" s="53" customFormat="1" ht="35.25" customHeight="1" x14ac:dyDescent="0.2">
      <c r="A117" s="7" t="s">
        <v>60</v>
      </c>
      <c r="B117" s="11" t="s">
        <v>363</v>
      </c>
      <c r="C117" s="11" t="s">
        <v>43</v>
      </c>
      <c r="D117" s="86">
        <f t="shared" si="20"/>
        <v>470000</v>
      </c>
      <c r="E117" s="86">
        <f t="shared" si="20"/>
        <v>470000</v>
      </c>
      <c r="F117" s="87">
        <f t="shared" si="8"/>
        <v>100</v>
      </c>
    </row>
    <row r="118" spans="1:6" s="53" customFormat="1" ht="37.5" customHeight="1" x14ac:dyDescent="0.2">
      <c r="A118" s="7" t="s">
        <v>22</v>
      </c>
      <c r="B118" s="11" t="s">
        <v>363</v>
      </c>
      <c r="C118" s="11" t="s">
        <v>23</v>
      </c>
      <c r="D118" s="86">
        <f t="shared" si="20"/>
        <v>470000</v>
      </c>
      <c r="E118" s="86">
        <f t="shared" si="20"/>
        <v>470000</v>
      </c>
      <c r="F118" s="87">
        <f t="shared" si="8"/>
        <v>100</v>
      </c>
    </row>
    <row r="119" spans="1:6" s="78" customFormat="1" ht="37.5" customHeight="1" x14ac:dyDescent="0.2">
      <c r="A119" s="7" t="s">
        <v>483</v>
      </c>
      <c r="B119" s="11" t="s">
        <v>363</v>
      </c>
      <c r="C119" s="11" t="s">
        <v>482</v>
      </c>
      <c r="D119" s="86">
        <v>470000</v>
      </c>
      <c r="E119" s="87">
        <v>470000</v>
      </c>
      <c r="F119" s="87">
        <f t="shared" si="8"/>
        <v>100</v>
      </c>
    </row>
    <row r="120" spans="1:6" s="23" customFormat="1" ht="45" customHeight="1" outlineLevel="5" x14ac:dyDescent="0.2">
      <c r="A120" s="26" t="s">
        <v>168</v>
      </c>
      <c r="B120" s="21" t="s">
        <v>72</v>
      </c>
      <c r="C120" s="21" t="s">
        <v>1</v>
      </c>
      <c r="D120" s="88">
        <f>D121+D189+D215+D245+D255</f>
        <v>115789970.38999999</v>
      </c>
      <c r="E120" s="88">
        <f>E121+E189+E215+E245+E255</f>
        <v>114045857.63</v>
      </c>
      <c r="F120" s="83">
        <f t="shared" ref="F120:F204" si="21">E120/D120*100</f>
        <v>98.49372725968793</v>
      </c>
    </row>
    <row r="121" spans="1:6" s="44" customFormat="1" ht="27.75" customHeight="1" outlineLevel="5" x14ac:dyDescent="0.2">
      <c r="A121" s="19" t="s">
        <v>171</v>
      </c>
      <c r="B121" s="17" t="s">
        <v>81</v>
      </c>
      <c r="C121" s="17" t="s">
        <v>1</v>
      </c>
      <c r="D121" s="90">
        <f>D122+D157+D169+D181</f>
        <v>54408555.759999998</v>
      </c>
      <c r="E121" s="90">
        <f>E122+E157+E169+E181</f>
        <v>53526177.489999995</v>
      </c>
      <c r="F121" s="87">
        <f t="shared" si="21"/>
        <v>98.378236184227646</v>
      </c>
    </row>
    <row r="122" spans="1:6" ht="31.5" customHeight="1" outlineLevel="5" x14ac:dyDescent="0.2">
      <c r="A122" s="39" t="s">
        <v>422</v>
      </c>
      <c r="B122" s="40" t="s">
        <v>260</v>
      </c>
      <c r="C122" s="40" t="s">
        <v>1</v>
      </c>
      <c r="D122" s="89">
        <f>D123+D127+D132+D141+D150</f>
        <v>42125102.100000001</v>
      </c>
      <c r="E122" s="89">
        <f>E123+E127+E132+E141+E150</f>
        <v>41242723.829999998</v>
      </c>
      <c r="F122" s="85">
        <f t="shared" si="21"/>
        <v>97.905338560591872</v>
      </c>
    </row>
    <row r="123" spans="1:6" s="64" customFormat="1" ht="31.5" customHeight="1" outlineLevel="5" x14ac:dyDescent="0.2">
      <c r="A123" s="19" t="s">
        <v>200</v>
      </c>
      <c r="B123" s="17" t="s">
        <v>364</v>
      </c>
      <c r="C123" s="17" t="s">
        <v>1</v>
      </c>
      <c r="D123" s="90">
        <f t="shared" ref="D123:E125" si="22">D124</f>
        <v>100000</v>
      </c>
      <c r="E123" s="90">
        <f t="shared" si="22"/>
        <v>100000</v>
      </c>
      <c r="F123" s="87">
        <f t="shared" si="21"/>
        <v>100</v>
      </c>
    </row>
    <row r="124" spans="1:6" s="64" customFormat="1" ht="31.5" customHeight="1" outlineLevel="5" x14ac:dyDescent="0.2">
      <c r="A124" s="19" t="s">
        <v>38</v>
      </c>
      <c r="B124" s="17" t="s">
        <v>364</v>
      </c>
      <c r="C124" s="17" t="s">
        <v>39</v>
      </c>
      <c r="D124" s="90">
        <f t="shared" si="22"/>
        <v>100000</v>
      </c>
      <c r="E124" s="90">
        <f t="shared" si="22"/>
        <v>100000</v>
      </c>
      <c r="F124" s="87">
        <f t="shared" si="21"/>
        <v>100</v>
      </c>
    </row>
    <row r="125" spans="1:6" s="64" customFormat="1" ht="31.5" customHeight="1" outlineLevel="5" x14ac:dyDescent="0.2">
      <c r="A125" s="19" t="s">
        <v>5</v>
      </c>
      <c r="B125" s="17" t="s">
        <v>364</v>
      </c>
      <c r="C125" s="17" t="s">
        <v>6</v>
      </c>
      <c r="D125" s="90">
        <f t="shared" si="22"/>
        <v>100000</v>
      </c>
      <c r="E125" s="90">
        <f t="shared" si="22"/>
        <v>100000</v>
      </c>
      <c r="F125" s="87">
        <f t="shared" si="21"/>
        <v>100</v>
      </c>
    </row>
    <row r="126" spans="1:6" s="78" customFormat="1" ht="31.5" customHeight="1" outlineLevel="5" x14ac:dyDescent="0.2">
      <c r="A126" s="19" t="s">
        <v>495</v>
      </c>
      <c r="B126" s="17" t="s">
        <v>364</v>
      </c>
      <c r="C126" s="17" t="s">
        <v>494</v>
      </c>
      <c r="D126" s="90">
        <v>100000</v>
      </c>
      <c r="E126" s="90">
        <v>100000</v>
      </c>
      <c r="F126" s="87">
        <f t="shared" si="21"/>
        <v>100</v>
      </c>
    </row>
    <row r="127" spans="1:6" s="15" customFormat="1" ht="30.75" customHeight="1" x14ac:dyDescent="0.2">
      <c r="A127" s="7" t="s">
        <v>423</v>
      </c>
      <c r="B127" s="11" t="s">
        <v>82</v>
      </c>
      <c r="C127" s="11" t="s">
        <v>1</v>
      </c>
      <c r="D127" s="86">
        <f>D128</f>
        <v>20332161.170000002</v>
      </c>
      <c r="E127" s="86">
        <f>E128</f>
        <v>19449782.899999999</v>
      </c>
      <c r="F127" s="87">
        <f t="shared" ref="F127:F153" si="23">E127/D127*100</f>
        <v>95.660184558727835</v>
      </c>
    </row>
    <row r="128" spans="1:6" s="44" customFormat="1" ht="30" customHeight="1" x14ac:dyDescent="0.2">
      <c r="A128" s="7" t="s">
        <v>60</v>
      </c>
      <c r="B128" s="11" t="s">
        <v>82</v>
      </c>
      <c r="C128" s="11" t="s">
        <v>43</v>
      </c>
      <c r="D128" s="86">
        <f>D129</f>
        <v>20332161.170000002</v>
      </c>
      <c r="E128" s="86">
        <f>E129</f>
        <v>19449782.899999999</v>
      </c>
      <c r="F128" s="87">
        <f t="shared" si="23"/>
        <v>95.660184558727835</v>
      </c>
    </row>
    <row r="129" spans="1:6" s="44" customFormat="1" ht="24.75" customHeight="1" x14ac:dyDescent="0.2">
      <c r="A129" s="7" t="s">
        <v>22</v>
      </c>
      <c r="B129" s="11" t="s">
        <v>82</v>
      </c>
      <c r="C129" s="11" t="s">
        <v>23</v>
      </c>
      <c r="D129" s="86">
        <f>D130+D131</f>
        <v>20332161.170000002</v>
      </c>
      <c r="E129" s="86">
        <f>E130+E131</f>
        <v>19449782.899999999</v>
      </c>
      <c r="F129" s="87">
        <f t="shared" si="23"/>
        <v>95.660184558727835</v>
      </c>
    </row>
    <row r="130" spans="1:6" s="78" customFormat="1" ht="59.25" customHeight="1" x14ac:dyDescent="0.2">
      <c r="A130" s="7" t="s">
        <v>493</v>
      </c>
      <c r="B130" s="11" t="s">
        <v>82</v>
      </c>
      <c r="C130" s="11" t="s">
        <v>492</v>
      </c>
      <c r="D130" s="86">
        <v>20312073.170000002</v>
      </c>
      <c r="E130" s="86">
        <v>19429694.899999999</v>
      </c>
      <c r="F130" s="87">
        <f t="shared" si="23"/>
        <v>95.655892618074873</v>
      </c>
    </row>
    <row r="131" spans="1:6" s="78" customFormat="1" ht="24.75" customHeight="1" x14ac:dyDescent="0.2">
      <c r="A131" s="7" t="s">
        <v>483</v>
      </c>
      <c r="B131" s="11" t="s">
        <v>82</v>
      </c>
      <c r="C131" s="11" t="s">
        <v>482</v>
      </c>
      <c r="D131" s="86">
        <v>20088</v>
      </c>
      <c r="E131" s="86">
        <v>20088</v>
      </c>
      <c r="F131" s="87">
        <f t="shared" si="23"/>
        <v>100</v>
      </c>
    </row>
    <row r="132" spans="1:6" s="15" customFormat="1" ht="33" customHeight="1" x14ac:dyDescent="0.2">
      <c r="A132" s="7" t="s">
        <v>424</v>
      </c>
      <c r="B132" s="11" t="s">
        <v>128</v>
      </c>
      <c r="C132" s="11" t="s">
        <v>1</v>
      </c>
      <c r="D132" s="86">
        <f>D133+D137</f>
        <v>6239585.6200000001</v>
      </c>
      <c r="E132" s="86">
        <f>E133+E137</f>
        <v>6239585.6200000001</v>
      </c>
      <c r="F132" s="87">
        <f t="shared" si="23"/>
        <v>100</v>
      </c>
    </row>
    <row r="133" spans="1:6" s="44" customFormat="1" ht="60.75" customHeight="1" x14ac:dyDescent="0.2">
      <c r="A133" s="10" t="s">
        <v>123</v>
      </c>
      <c r="B133" s="11" t="s">
        <v>128</v>
      </c>
      <c r="C133" s="11" t="s">
        <v>33</v>
      </c>
      <c r="D133" s="86">
        <f>D134</f>
        <v>4812240.84</v>
      </c>
      <c r="E133" s="86">
        <f>E134</f>
        <v>4812240.84</v>
      </c>
      <c r="F133" s="87">
        <f t="shared" si="23"/>
        <v>100</v>
      </c>
    </row>
    <row r="134" spans="1:6" s="44" customFormat="1" ht="21" customHeight="1" x14ac:dyDescent="0.2">
      <c r="A134" s="7" t="s">
        <v>10</v>
      </c>
      <c r="B134" s="11" t="s">
        <v>128</v>
      </c>
      <c r="C134" s="11" t="s">
        <v>11</v>
      </c>
      <c r="D134" s="86">
        <f>D135+D136</f>
        <v>4812240.84</v>
      </c>
      <c r="E134" s="86">
        <f>E135+E136</f>
        <v>4812240.84</v>
      </c>
      <c r="F134" s="87">
        <f t="shared" si="23"/>
        <v>100</v>
      </c>
    </row>
    <row r="135" spans="1:6" s="78" customFormat="1" ht="21" customHeight="1" x14ac:dyDescent="0.2">
      <c r="A135" s="7" t="s">
        <v>496</v>
      </c>
      <c r="B135" s="11" t="s">
        <v>128</v>
      </c>
      <c r="C135" s="11" t="s">
        <v>498</v>
      </c>
      <c r="D135" s="86">
        <v>3706404.45</v>
      </c>
      <c r="E135" s="86">
        <v>3706404.45</v>
      </c>
      <c r="F135" s="87">
        <f t="shared" si="23"/>
        <v>100</v>
      </c>
    </row>
    <row r="136" spans="1:6" s="78" customFormat="1" ht="44.25" customHeight="1" x14ac:dyDescent="0.2">
      <c r="A136" s="7" t="s">
        <v>497</v>
      </c>
      <c r="B136" s="11" t="s">
        <v>128</v>
      </c>
      <c r="C136" s="11" t="s">
        <v>499</v>
      </c>
      <c r="D136" s="86">
        <v>1105836.3899999999</v>
      </c>
      <c r="E136" s="86">
        <v>1105836.3899999999</v>
      </c>
      <c r="F136" s="87">
        <f t="shared" si="23"/>
        <v>100</v>
      </c>
    </row>
    <row r="137" spans="1:6" s="44" customFormat="1" ht="30" customHeight="1" x14ac:dyDescent="0.2">
      <c r="A137" s="19" t="s">
        <v>102</v>
      </c>
      <c r="B137" s="11" t="s">
        <v>128</v>
      </c>
      <c r="C137" s="11" t="s">
        <v>36</v>
      </c>
      <c r="D137" s="86">
        <f>D138</f>
        <v>1427344.78</v>
      </c>
      <c r="E137" s="86">
        <f>E138</f>
        <v>1427344.78</v>
      </c>
      <c r="F137" s="87">
        <f t="shared" si="23"/>
        <v>100</v>
      </c>
    </row>
    <row r="138" spans="1:6" s="44" customFormat="1" ht="31.5" customHeight="1" x14ac:dyDescent="0.2">
      <c r="A138" s="19" t="s">
        <v>37</v>
      </c>
      <c r="B138" s="11" t="s">
        <v>128</v>
      </c>
      <c r="C138" s="11" t="s">
        <v>4</v>
      </c>
      <c r="D138" s="86">
        <f>D139+D140</f>
        <v>1427344.78</v>
      </c>
      <c r="E138" s="86">
        <f>E139+E140</f>
        <v>1427344.78</v>
      </c>
      <c r="F138" s="87">
        <f t="shared" si="23"/>
        <v>100</v>
      </c>
    </row>
    <row r="139" spans="1:6" s="78" customFormat="1" ht="31.5" customHeight="1" x14ac:dyDescent="0.2">
      <c r="A139" s="19" t="s">
        <v>479</v>
      </c>
      <c r="B139" s="11" t="s">
        <v>128</v>
      </c>
      <c r="C139" s="11" t="s">
        <v>478</v>
      </c>
      <c r="D139" s="86">
        <v>381692.45</v>
      </c>
      <c r="E139" s="86">
        <v>381692.45</v>
      </c>
      <c r="F139" s="87">
        <f t="shared" si="23"/>
        <v>100</v>
      </c>
    </row>
    <row r="140" spans="1:6" s="78" customFormat="1" ht="31.5" customHeight="1" x14ac:dyDescent="0.2">
      <c r="A140" s="19" t="s">
        <v>488</v>
      </c>
      <c r="B140" s="11" t="s">
        <v>128</v>
      </c>
      <c r="C140" s="11" t="s">
        <v>489</v>
      </c>
      <c r="D140" s="86">
        <v>1045652.33</v>
      </c>
      <c r="E140" s="86">
        <v>1045652.33</v>
      </c>
      <c r="F140" s="87">
        <f t="shared" si="23"/>
        <v>100</v>
      </c>
    </row>
    <row r="141" spans="1:6" s="15" customFormat="1" ht="30.75" customHeight="1" x14ac:dyDescent="0.2">
      <c r="A141" s="7" t="s">
        <v>425</v>
      </c>
      <c r="B141" s="11" t="s">
        <v>129</v>
      </c>
      <c r="C141" s="11" t="s">
        <v>1</v>
      </c>
      <c r="D141" s="86">
        <f>D142+D146</f>
        <v>3438596.11</v>
      </c>
      <c r="E141" s="86">
        <f>E142+E146</f>
        <v>3438596.11</v>
      </c>
      <c r="F141" s="87">
        <f t="shared" si="23"/>
        <v>100</v>
      </c>
    </row>
    <row r="142" spans="1:6" s="44" customFormat="1" ht="57.75" customHeight="1" x14ac:dyDescent="0.2">
      <c r="A142" s="10" t="s">
        <v>123</v>
      </c>
      <c r="B142" s="11" t="s">
        <v>129</v>
      </c>
      <c r="C142" s="11" t="s">
        <v>33</v>
      </c>
      <c r="D142" s="86">
        <f>D143</f>
        <v>1873976.3499999999</v>
      </c>
      <c r="E142" s="86">
        <f>E143</f>
        <v>1873976.3499999999</v>
      </c>
      <c r="F142" s="87">
        <f t="shared" si="23"/>
        <v>100</v>
      </c>
    </row>
    <row r="143" spans="1:6" s="44" customFormat="1" ht="21" customHeight="1" x14ac:dyDescent="0.2">
      <c r="A143" s="7" t="s">
        <v>10</v>
      </c>
      <c r="B143" s="11" t="s">
        <v>129</v>
      </c>
      <c r="C143" s="11" t="s">
        <v>11</v>
      </c>
      <c r="D143" s="86">
        <f>D144+D145</f>
        <v>1873976.3499999999</v>
      </c>
      <c r="E143" s="86">
        <f>E144+E145</f>
        <v>1873976.3499999999</v>
      </c>
      <c r="F143" s="87">
        <f t="shared" si="23"/>
        <v>100</v>
      </c>
    </row>
    <row r="144" spans="1:6" s="78" customFormat="1" ht="21" customHeight="1" x14ac:dyDescent="0.2">
      <c r="A144" s="7" t="s">
        <v>496</v>
      </c>
      <c r="B144" s="11" t="s">
        <v>129</v>
      </c>
      <c r="C144" s="11" t="s">
        <v>498</v>
      </c>
      <c r="D144" s="86">
        <v>1439305.94</v>
      </c>
      <c r="E144" s="86">
        <v>1439305.94</v>
      </c>
      <c r="F144" s="87">
        <f t="shared" si="23"/>
        <v>100</v>
      </c>
    </row>
    <row r="145" spans="1:6" s="78" customFormat="1" ht="48" customHeight="1" x14ac:dyDescent="0.2">
      <c r="A145" s="7" t="s">
        <v>497</v>
      </c>
      <c r="B145" s="11" t="s">
        <v>129</v>
      </c>
      <c r="C145" s="11" t="s">
        <v>499</v>
      </c>
      <c r="D145" s="86">
        <v>434670.41</v>
      </c>
      <c r="E145" s="86">
        <v>434670.41</v>
      </c>
      <c r="F145" s="87">
        <f t="shared" si="23"/>
        <v>100</v>
      </c>
    </row>
    <row r="146" spans="1:6" s="44" customFormat="1" ht="31.5" customHeight="1" x14ac:dyDescent="0.2">
      <c r="A146" s="19" t="s">
        <v>102</v>
      </c>
      <c r="B146" s="11" t="s">
        <v>129</v>
      </c>
      <c r="C146" s="11" t="s">
        <v>36</v>
      </c>
      <c r="D146" s="86">
        <f>D147</f>
        <v>1564619.76</v>
      </c>
      <c r="E146" s="86">
        <f>E147</f>
        <v>1564619.76</v>
      </c>
      <c r="F146" s="87">
        <f t="shared" si="23"/>
        <v>100</v>
      </c>
    </row>
    <row r="147" spans="1:6" s="44" customFormat="1" ht="31.5" customHeight="1" x14ac:dyDescent="0.2">
      <c r="A147" s="19" t="s">
        <v>37</v>
      </c>
      <c r="B147" s="11" t="s">
        <v>129</v>
      </c>
      <c r="C147" s="11" t="s">
        <v>4</v>
      </c>
      <c r="D147" s="86">
        <f>D148+D149</f>
        <v>1564619.76</v>
      </c>
      <c r="E147" s="86">
        <f>E148+E149</f>
        <v>1564619.76</v>
      </c>
      <c r="F147" s="87">
        <f t="shared" si="23"/>
        <v>100</v>
      </c>
    </row>
    <row r="148" spans="1:6" s="78" customFormat="1" ht="31.5" customHeight="1" x14ac:dyDescent="0.2">
      <c r="A148" s="19" t="s">
        <v>479</v>
      </c>
      <c r="B148" s="11" t="s">
        <v>129</v>
      </c>
      <c r="C148" s="11" t="s">
        <v>478</v>
      </c>
      <c r="D148" s="86">
        <v>191055.76</v>
      </c>
      <c r="E148" s="86">
        <v>191055.76</v>
      </c>
      <c r="F148" s="87">
        <f t="shared" si="23"/>
        <v>100</v>
      </c>
    </row>
    <row r="149" spans="1:6" s="78" customFormat="1" ht="31.5" customHeight="1" x14ac:dyDescent="0.2">
      <c r="A149" s="19" t="s">
        <v>488</v>
      </c>
      <c r="B149" s="11" t="s">
        <v>129</v>
      </c>
      <c r="C149" s="11" t="s">
        <v>489</v>
      </c>
      <c r="D149" s="86">
        <v>1373564</v>
      </c>
      <c r="E149" s="86">
        <v>1373564</v>
      </c>
      <c r="F149" s="87">
        <f t="shared" si="23"/>
        <v>100</v>
      </c>
    </row>
    <row r="150" spans="1:6" s="44" customFormat="1" ht="18" customHeight="1" x14ac:dyDescent="0.2">
      <c r="A150" s="16" t="s">
        <v>426</v>
      </c>
      <c r="B150" s="18" t="s">
        <v>147</v>
      </c>
      <c r="C150" s="18" t="s">
        <v>1</v>
      </c>
      <c r="D150" s="86">
        <f>D151+D154</f>
        <v>12014759.199999999</v>
      </c>
      <c r="E150" s="86">
        <f>E151+E154</f>
        <v>12014759.199999999</v>
      </c>
      <c r="F150" s="87">
        <f t="shared" si="23"/>
        <v>100</v>
      </c>
    </row>
    <row r="151" spans="1:6" s="44" customFormat="1" ht="33" customHeight="1" x14ac:dyDescent="0.2">
      <c r="A151" s="19" t="s">
        <v>102</v>
      </c>
      <c r="B151" s="18" t="s">
        <v>147</v>
      </c>
      <c r="C151" s="18" t="s">
        <v>36</v>
      </c>
      <c r="D151" s="86">
        <f t="shared" ref="D151:E151" si="24">D152</f>
        <v>623678.66</v>
      </c>
      <c r="E151" s="86">
        <f t="shared" si="24"/>
        <v>623678.66</v>
      </c>
      <c r="F151" s="87">
        <f t="shared" si="23"/>
        <v>100</v>
      </c>
    </row>
    <row r="152" spans="1:6" s="44" customFormat="1" ht="27.75" customHeight="1" x14ac:dyDescent="0.2">
      <c r="A152" s="19" t="s">
        <v>37</v>
      </c>
      <c r="B152" s="18" t="s">
        <v>147</v>
      </c>
      <c r="C152" s="18" t="s">
        <v>4</v>
      </c>
      <c r="D152" s="86">
        <f>D153</f>
        <v>623678.66</v>
      </c>
      <c r="E152" s="86">
        <f>E153</f>
        <v>623678.66</v>
      </c>
      <c r="F152" s="87">
        <f t="shared" si="23"/>
        <v>100</v>
      </c>
    </row>
    <row r="153" spans="1:6" s="78" customFormat="1" ht="27.75" customHeight="1" x14ac:dyDescent="0.2">
      <c r="A153" s="19" t="s">
        <v>479</v>
      </c>
      <c r="B153" s="18" t="s">
        <v>147</v>
      </c>
      <c r="C153" s="18" t="s">
        <v>478</v>
      </c>
      <c r="D153" s="86">
        <v>623678.66</v>
      </c>
      <c r="E153" s="87">
        <v>623678.66</v>
      </c>
      <c r="F153" s="87">
        <f t="shared" si="23"/>
        <v>100</v>
      </c>
    </row>
    <row r="154" spans="1:6" s="48" customFormat="1" ht="31.5" customHeight="1" x14ac:dyDescent="0.2">
      <c r="A154" s="7" t="s">
        <v>60</v>
      </c>
      <c r="B154" s="18" t="s">
        <v>147</v>
      </c>
      <c r="C154" s="18" t="s">
        <v>43</v>
      </c>
      <c r="D154" s="86">
        <f>D155</f>
        <v>11391080.539999999</v>
      </c>
      <c r="E154" s="86">
        <f>E155</f>
        <v>11391080.539999999</v>
      </c>
      <c r="F154" s="87">
        <f t="shared" si="21"/>
        <v>100</v>
      </c>
    </row>
    <row r="155" spans="1:6" s="48" customFormat="1" ht="27.75" customHeight="1" x14ac:dyDescent="0.2">
      <c r="A155" s="7" t="s">
        <v>22</v>
      </c>
      <c r="B155" s="18" t="s">
        <v>147</v>
      </c>
      <c r="C155" s="18" t="s">
        <v>23</v>
      </c>
      <c r="D155" s="86">
        <f>D156</f>
        <v>11391080.539999999</v>
      </c>
      <c r="E155" s="86">
        <f>E156</f>
        <v>11391080.539999999</v>
      </c>
      <c r="F155" s="87">
        <f t="shared" si="21"/>
        <v>100</v>
      </c>
    </row>
    <row r="156" spans="1:6" s="78" customFormat="1" ht="27.75" customHeight="1" x14ac:dyDescent="0.2">
      <c r="A156" s="7" t="s">
        <v>483</v>
      </c>
      <c r="B156" s="18" t="s">
        <v>147</v>
      </c>
      <c r="C156" s="18" t="s">
        <v>482</v>
      </c>
      <c r="D156" s="86">
        <v>11391080.539999999</v>
      </c>
      <c r="E156" s="87">
        <v>11391080.539999999</v>
      </c>
      <c r="F156" s="87">
        <f t="shared" si="21"/>
        <v>100</v>
      </c>
    </row>
    <row r="157" spans="1:6" ht="47.25" customHeight="1" x14ac:dyDescent="0.2">
      <c r="A157" s="33" t="s">
        <v>395</v>
      </c>
      <c r="B157" s="32" t="s">
        <v>261</v>
      </c>
      <c r="C157" s="37" t="s">
        <v>1</v>
      </c>
      <c r="D157" s="84">
        <f>D158+D165</f>
        <v>5007090.01</v>
      </c>
      <c r="E157" s="84">
        <f>E158+E165</f>
        <v>5007090.01</v>
      </c>
      <c r="F157" s="85">
        <f t="shared" ref="F157:F164" si="25">E157/D157*100</f>
        <v>100</v>
      </c>
    </row>
    <row r="158" spans="1:6" s="15" customFormat="1" ht="22.5" customHeight="1" x14ac:dyDescent="0.2">
      <c r="A158" s="7" t="s">
        <v>136</v>
      </c>
      <c r="B158" s="11" t="s">
        <v>145</v>
      </c>
      <c r="C158" s="11" t="s">
        <v>1</v>
      </c>
      <c r="D158" s="86">
        <f>D159+D162</f>
        <v>4956490.01</v>
      </c>
      <c r="E158" s="86">
        <f>E159+E162</f>
        <v>4956490.01</v>
      </c>
      <c r="F158" s="87">
        <f t="shared" si="25"/>
        <v>100</v>
      </c>
    </row>
    <row r="159" spans="1:6" s="44" customFormat="1" ht="29.25" customHeight="1" x14ac:dyDescent="0.2">
      <c r="A159" s="19" t="s">
        <v>102</v>
      </c>
      <c r="B159" s="11" t="s">
        <v>145</v>
      </c>
      <c r="C159" s="11" t="s">
        <v>36</v>
      </c>
      <c r="D159" s="86">
        <f>D160</f>
        <v>1260644.96</v>
      </c>
      <c r="E159" s="86">
        <f>E160</f>
        <v>1260644.96</v>
      </c>
      <c r="F159" s="87">
        <f t="shared" si="25"/>
        <v>100</v>
      </c>
    </row>
    <row r="160" spans="1:6" s="44" customFormat="1" ht="29.25" customHeight="1" x14ac:dyDescent="0.2">
      <c r="A160" s="19" t="s">
        <v>37</v>
      </c>
      <c r="B160" s="11" t="s">
        <v>145</v>
      </c>
      <c r="C160" s="11" t="s">
        <v>4</v>
      </c>
      <c r="D160" s="86">
        <f>D161</f>
        <v>1260644.96</v>
      </c>
      <c r="E160" s="86">
        <f>E161</f>
        <v>1260644.96</v>
      </c>
      <c r="F160" s="87">
        <f t="shared" si="25"/>
        <v>100</v>
      </c>
    </row>
    <row r="161" spans="1:6" s="78" customFormat="1" ht="29.25" customHeight="1" x14ac:dyDescent="0.2">
      <c r="A161" s="92" t="s">
        <v>479</v>
      </c>
      <c r="B161" s="11" t="s">
        <v>145</v>
      </c>
      <c r="C161" s="11" t="s">
        <v>478</v>
      </c>
      <c r="D161" s="86">
        <v>1260644.96</v>
      </c>
      <c r="E161" s="87">
        <v>1260644.96</v>
      </c>
      <c r="F161" s="87">
        <f t="shared" si="25"/>
        <v>100</v>
      </c>
    </row>
    <row r="162" spans="1:6" s="44" customFormat="1" ht="29.25" customHeight="1" x14ac:dyDescent="0.2">
      <c r="A162" s="7" t="s">
        <v>60</v>
      </c>
      <c r="B162" s="11" t="s">
        <v>145</v>
      </c>
      <c r="C162" s="11" t="s">
        <v>43</v>
      </c>
      <c r="D162" s="86">
        <f>D163</f>
        <v>3695845.05</v>
      </c>
      <c r="E162" s="86">
        <f>E163</f>
        <v>3695845.05</v>
      </c>
      <c r="F162" s="87">
        <f t="shared" si="25"/>
        <v>100</v>
      </c>
    </row>
    <row r="163" spans="1:6" s="44" customFormat="1" ht="22.5" customHeight="1" x14ac:dyDescent="0.2">
      <c r="A163" s="7" t="s">
        <v>22</v>
      </c>
      <c r="B163" s="11" t="s">
        <v>145</v>
      </c>
      <c r="C163" s="11" t="s">
        <v>23</v>
      </c>
      <c r="D163" s="86">
        <f>D164</f>
        <v>3695845.05</v>
      </c>
      <c r="E163" s="86">
        <f>E164</f>
        <v>3695845.05</v>
      </c>
      <c r="F163" s="87">
        <f t="shared" si="25"/>
        <v>100</v>
      </c>
    </row>
    <row r="164" spans="1:6" s="78" customFormat="1" ht="22.5" customHeight="1" x14ac:dyDescent="0.2">
      <c r="A164" s="92" t="s">
        <v>483</v>
      </c>
      <c r="B164" s="11" t="s">
        <v>145</v>
      </c>
      <c r="C164" s="11" t="s">
        <v>482</v>
      </c>
      <c r="D164" s="86">
        <v>3695845.05</v>
      </c>
      <c r="E164" s="86">
        <v>3695845.05</v>
      </c>
      <c r="F164" s="87">
        <f t="shared" si="25"/>
        <v>100</v>
      </c>
    </row>
    <row r="165" spans="1:6" s="48" customFormat="1" ht="33.75" customHeight="1" x14ac:dyDescent="0.2">
      <c r="A165" s="7" t="s">
        <v>427</v>
      </c>
      <c r="B165" s="11" t="s">
        <v>297</v>
      </c>
      <c r="C165" s="11" t="s">
        <v>1</v>
      </c>
      <c r="D165" s="86">
        <f t="shared" ref="D165:E167" si="26">D166</f>
        <v>50600</v>
      </c>
      <c r="E165" s="86">
        <f t="shared" si="26"/>
        <v>50600</v>
      </c>
      <c r="F165" s="87">
        <f t="shared" si="21"/>
        <v>100</v>
      </c>
    </row>
    <row r="166" spans="1:6" s="48" customFormat="1" ht="29.25" customHeight="1" x14ac:dyDescent="0.2">
      <c r="A166" s="19" t="s">
        <v>102</v>
      </c>
      <c r="B166" s="11" t="s">
        <v>297</v>
      </c>
      <c r="C166" s="11" t="s">
        <v>36</v>
      </c>
      <c r="D166" s="86">
        <f t="shared" si="26"/>
        <v>50600</v>
      </c>
      <c r="E166" s="86">
        <f t="shared" si="26"/>
        <v>50600</v>
      </c>
      <c r="F166" s="87">
        <f t="shared" si="21"/>
        <v>100</v>
      </c>
    </row>
    <row r="167" spans="1:6" s="48" customFormat="1" ht="29.25" customHeight="1" x14ac:dyDescent="0.2">
      <c r="A167" s="19" t="s">
        <v>37</v>
      </c>
      <c r="B167" s="11" t="s">
        <v>297</v>
      </c>
      <c r="C167" s="11" t="s">
        <v>4</v>
      </c>
      <c r="D167" s="86">
        <f t="shared" si="26"/>
        <v>50600</v>
      </c>
      <c r="E167" s="86">
        <f t="shared" si="26"/>
        <v>50600</v>
      </c>
      <c r="F167" s="87">
        <f t="shared" si="21"/>
        <v>100</v>
      </c>
    </row>
    <row r="168" spans="1:6" s="78" customFormat="1" ht="29.25" customHeight="1" x14ac:dyDescent="0.2">
      <c r="A168" s="19" t="s">
        <v>479</v>
      </c>
      <c r="B168" s="11" t="s">
        <v>297</v>
      </c>
      <c r="C168" s="11" t="s">
        <v>478</v>
      </c>
      <c r="D168" s="86">
        <v>50600</v>
      </c>
      <c r="E168" s="86">
        <v>50600</v>
      </c>
      <c r="F168" s="87">
        <f t="shared" si="21"/>
        <v>100</v>
      </c>
    </row>
    <row r="169" spans="1:6" ht="33" customHeight="1" outlineLevel="5" x14ac:dyDescent="0.2">
      <c r="A169" s="34" t="s">
        <v>258</v>
      </c>
      <c r="B169" s="31" t="s">
        <v>226</v>
      </c>
      <c r="C169" s="40" t="s">
        <v>1</v>
      </c>
      <c r="D169" s="89">
        <f>D170+D174</f>
        <v>6669262.6500000004</v>
      </c>
      <c r="E169" s="89">
        <f>E170+E174</f>
        <v>6669262.6500000004</v>
      </c>
      <c r="F169" s="85">
        <f t="shared" si="21"/>
        <v>100</v>
      </c>
    </row>
    <row r="170" spans="1:6" s="15" customFormat="1" ht="46.5" customHeight="1" x14ac:dyDescent="0.2">
      <c r="A170" s="7" t="s">
        <v>186</v>
      </c>
      <c r="B170" s="11" t="s">
        <v>130</v>
      </c>
      <c r="C170" s="11" t="s">
        <v>1</v>
      </c>
      <c r="D170" s="86">
        <f t="shared" ref="D170:E172" si="27">D171</f>
        <v>290000</v>
      </c>
      <c r="E170" s="86">
        <f t="shared" si="27"/>
        <v>290000</v>
      </c>
      <c r="F170" s="87">
        <f t="shared" ref="F170:F188" si="28">E170/D170*100</f>
        <v>100</v>
      </c>
    </row>
    <row r="171" spans="1:6" s="44" customFormat="1" ht="30.75" customHeight="1" x14ac:dyDescent="0.2">
      <c r="A171" s="10" t="s">
        <v>60</v>
      </c>
      <c r="B171" s="11" t="s">
        <v>130</v>
      </c>
      <c r="C171" s="11" t="s">
        <v>43</v>
      </c>
      <c r="D171" s="86">
        <f t="shared" si="27"/>
        <v>290000</v>
      </c>
      <c r="E171" s="86">
        <f t="shared" si="27"/>
        <v>290000</v>
      </c>
      <c r="F171" s="87">
        <f t="shared" si="28"/>
        <v>100</v>
      </c>
    </row>
    <row r="172" spans="1:6" s="44" customFormat="1" ht="19.5" customHeight="1" x14ac:dyDescent="0.2">
      <c r="A172" s="10" t="s">
        <v>22</v>
      </c>
      <c r="B172" s="11" t="s">
        <v>130</v>
      </c>
      <c r="C172" s="11" t="s">
        <v>23</v>
      </c>
      <c r="D172" s="86">
        <f t="shared" si="27"/>
        <v>290000</v>
      </c>
      <c r="E172" s="86">
        <f t="shared" si="27"/>
        <v>290000</v>
      </c>
      <c r="F172" s="87">
        <f t="shared" si="28"/>
        <v>100</v>
      </c>
    </row>
    <row r="173" spans="1:6" s="78" customFormat="1" ht="19.5" customHeight="1" x14ac:dyDescent="0.2">
      <c r="A173" s="92" t="s">
        <v>483</v>
      </c>
      <c r="B173" s="81" t="s">
        <v>130</v>
      </c>
      <c r="C173" s="81" t="s">
        <v>482</v>
      </c>
      <c r="D173" s="86">
        <v>290000</v>
      </c>
      <c r="E173" s="87">
        <v>290000</v>
      </c>
      <c r="F173" s="87">
        <f t="shared" si="28"/>
        <v>100</v>
      </c>
    </row>
    <row r="174" spans="1:6" s="53" customFormat="1" ht="44.25" customHeight="1" x14ac:dyDescent="0.2">
      <c r="A174" s="10" t="s">
        <v>428</v>
      </c>
      <c r="B174" s="11" t="s">
        <v>365</v>
      </c>
      <c r="C174" s="11" t="s">
        <v>1</v>
      </c>
      <c r="D174" s="86">
        <f>D175+D178</f>
        <v>6379262.6500000004</v>
      </c>
      <c r="E174" s="86">
        <f>E175+E178</f>
        <v>6379262.6500000004</v>
      </c>
      <c r="F174" s="87">
        <f t="shared" si="28"/>
        <v>100</v>
      </c>
    </row>
    <row r="175" spans="1:6" s="53" customFormat="1" ht="30.75" customHeight="1" x14ac:dyDescent="0.2">
      <c r="A175" s="19" t="s">
        <v>102</v>
      </c>
      <c r="B175" s="11" t="s">
        <v>365</v>
      </c>
      <c r="C175" s="11" t="s">
        <v>36</v>
      </c>
      <c r="D175" s="86">
        <f>D176</f>
        <v>2837373.2</v>
      </c>
      <c r="E175" s="86">
        <f>E176</f>
        <v>2837373.2</v>
      </c>
      <c r="F175" s="87">
        <f t="shared" si="28"/>
        <v>100</v>
      </c>
    </row>
    <row r="176" spans="1:6" s="53" customFormat="1" ht="33" customHeight="1" x14ac:dyDescent="0.2">
      <c r="A176" s="19" t="s">
        <v>37</v>
      </c>
      <c r="B176" s="11" t="s">
        <v>365</v>
      </c>
      <c r="C176" s="11" t="s">
        <v>4</v>
      </c>
      <c r="D176" s="86">
        <f>D177</f>
        <v>2837373.2</v>
      </c>
      <c r="E176" s="86">
        <f>E177</f>
        <v>2837373.2</v>
      </c>
      <c r="F176" s="87">
        <f t="shared" si="28"/>
        <v>100</v>
      </c>
    </row>
    <row r="177" spans="1:6" s="78" customFormat="1" ht="33" customHeight="1" x14ac:dyDescent="0.2">
      <c r="A177" s="92" t="s">
        <v>479</v>
      </c>
      <c r="B177" s="11" t="s">
        <v>365</v>
      </c>
      <c r="C177" s="11" t="s">
        <v>478</v>
      </c>
      <c r="D177" s="86">
        <v>2837373.2</v>
      </c>
      <c r="E177" s="87">
        <v>2837373.2</v>
      </c>
      <c r="F177" s="87">
        <f t="shared" si="28"/>
        <v>100</v>
      </c>
    </row>
    <row r="178" spans="1:6" s="53" customFormat="1" ht="33" customHeight="1" x14ac:dyDescent="0.2">
      <c r="A178" s="10" t="s">
        <v>60</v>
      </c>
      <c r="B178" s="11" t="s">
        <v>365</v>
      </c>
      <c r="C178" s="11" t="s">
        <v>43</v>
      </c>
      <c r="D178" s="86">
        <f>D179</f>
        <v>3541889.45</v>
      </c>
      <c r="E178" s="86">
        <f>E179</f>
        <v>3541889.45</v>
      </c>
      <c r="F178" s="87">
        <f t="shared" si="28"/>
        <v>100</v>
      </c>
    </row>
    <row r="179" spans="1:6" s="53" customFormat="1" ht="33" customHeight="1" x14ac:dyDescent="0.2">
      <c r="A179" s="10" t="s">
        <v>22</v>
      </c>
      <c r="B179" s="11" t="s">
        <v>365</v>
      </c>
      <c r="C179" s="11" t="s">
        <v>23</v>
      </c>
      <c r="D179" s="86">
        <f>D180</f>
        <v>3541889.45</v>
      </c>
      <c r="E179" s="86">
        <f>E180</f>
        <v>3541889.45</v>
      </c>
      <c r="F179" s="87">
        <f t="shared" si="28"/>
        <v>100</v>
      </c>
    </row>
    <row r="180" spans="1:6" s="78" customFormat="1" ht="33" customHeight="1" x14ac:dyDescent="0.2">
      <c r="A180" s="92" t="s">
        <v>483</v>
      </c>
      <c r="B180" s="81" t="s">
        <v>365</v>
      </c>
      <c r="C180" s="81" t="s">
        <v>482</v>
      </c>
      <c r="D180" s="86">
        <v>3541889.45</v>
      </c>
      <c r="E180" s="87">
        <v>3541889.45</v>
      </c>
      <c r="F180" s="87">
        <f t="shared" si="28"/>
        <v>100</v>
      </c>
    </row>
    <row r="181" spans="1:6" ht="33.75" customHeight="1" x14ac:dyDescent="0.2">
      <c r="A181" s="33" t="s">
        <v>429</v>
      </c>
      <c r="B181" s="32" t="s">
        <v>262</v>
      </c>
      <c r="C181" s="37" t="s">
        <v>1</v>
      </c>
      <c r="D181" s="84">
        <f>D182</f>
        <v>607101</v>
      </c>
      <c r="E181" s="84">
        <f>E182</f>
        <v>607101</v>
      </c>
      <c r="F181" s="85">
        <f t="shared" si="28"/>
        <v>100</v>
      </c>
    </row>
    <row r="182" spans="1:6" s="15" customFormat="1" ht="30.75" customHeight="1" x14ac:dyDescent="0.2">
      <c r="A182" s="10" t="s">
        <v>189</v>
      </c>
      <c r="B182" s="11" t="s">
        <v>198</v>
      </c>
      <c r="C182" s="11" t="s">
        <v>1</v>
      </c>
      <c r="D182" s="86">
        <f>D183+D186</f>
        <v>607101</v>
      </c>
      <c r="E182" s="86">
        <f>E183+E186</f>
        <v>607101</v>
      </c>
      <c r="F182" s="87">
        <f t="shared" si="28"/>
        <v>100</v>
      </c>
    </row>
    <row r="183" spans="1:6" s="15" customFormat="1" ht="30.75" customHeight="1" x14ac:dyDescent="0.2">
      <c r="A183" s="19" t="s">
        <v>102</v>
      </c>
      <c r="B183" s="11" t="s">
        <v>198</v>
      </c>
      <c r="C183" s="18" t="s">
        <v>36</v>
      </c>
      <c r="D183" s="86">
        <f>D184</f>
        <v>8750</v>
      </c>
      <c r="E183" s="86">
        <f>E184</f>
        <v>8750</v>
      </c>
      <c r="F183" s="87">
        <f t="shared" si="28"/>
        <v>100</v>
      </c>
    </row>
    <row r="184" spans="1:6" s="15" customFormat="1" ht="30.75" customHeight="1" x14ac:dyDescent="0.2">
      <c r="A184" s="19" t="s">
        <v>37</v>
      </c>
      <c r="B184" s="11" t="s">
        <v>198</v>
      </c>
      <c r="C184" s="18" t="s">
        <v>4</v>
      </c>
      <c r="D184" s="86">
        <f>D185</f>
        <v>8750</v>
      </c>
      <c r="E184" s="86">
        <f>E185</f>
        <v>8750</v>
      </c>
      <c r="F184" s="87">
        <f t="shared" si="28"/>
        <v>100</v>
      </c>
    </row>
    <row r="185" spans="1:6" s="15" customFormat="1" ht="30.75" customHeight="1" x14ac:dyDescent="0.2">
      <c r="A185" s="92" t="s">
        <v>479</v>
      </c>
      <c r="B185" s="81" t="s">
        <v>198</v>
      </c>
      <c r="C185" s="81" t="s">
        <v>478</v>
      </c>
      <c r="D185" s="86">
        <v>8750</v>
      </c>
      <c r="E185" s="86">
        <v>8750</v>
      </c>
      <c r="F185" s="87">
        <f t="shared" si="28"/>
        <v>100</v>
      </c>
    </row>
    <row r="186" spans="1:6" s="44" customFormat="1" ht="28.5" customHeight="1" x14ac:dyDescent="0.2">
      <c r="A186" s="10" t="s">
        <v>60</v>
      </c>
      <c r="B186" s="11" t="s">
        <v>198</v>
      </c>
      <c r="C186" s="11" t="s">
        <v>43</v>
      </c>
      <c r="D186" s="86">
        <f>D187</f>
        <v>598351</v>
      </c>
      <c r="E186" s="86">
        <f>E187</f>
        <v>598351</v>
      </c>
      <c r="F186" s="87">
        <f t="shared" si="28"/>
        <v>100</v>
      </c>
    </row>
    <row r="187" spans="1:6" s="44" customFormat="1" ht="22.5" customHeight="1" x14ac:dyDescent="0.2">
      <c r="A187" s="10" t="s">
        <v>22</v>
      </c>
      <c r="B187" s="11" t="s">
        <v>198</v>
      </c>
      <c r="C187" s="11" t="s">
        <v>23</v>
      </c>
      <c r="D187" s="86">
        <f>D188</f>
        <v>598351</v>
      </c>
      <c r="E187" s="86">
        <f>E188</f>
        <v>598351</v>
      </c>
      <c r="F187" s="87">
        <f t="shared" si="28"/>
        <v>100</v>
      </c>
    </row>
    <row r="188" spans="1:6" s="78" customFormat="1" ht="22.5" customHeight="1" x14ac:dyDescent="0.2">
      <c r="A188" s="92" t="s">
        <v>483</v>
      </c>
      <c r="B188" s="81" t="s">
        <v>198</v>
      </c>
      <c r="C188" s="81" t="s">
        <v>482</v>
      </c>
      <c r="D188" s="86">
        <v>598351</v>
      </c>
      <c r="E188" s="87">
        <v>598351</v>
      </c>
      <c r="F188" s="87">
        <f t="shared" si="28"/>
        <v>100</v>
      </c>
    </row>
    <row r="189" spans="1:6" s="44" customFormat="1" ht="32.25" customHeight="1" outlineLevel="5" x14ac:dyDescent="0.2">
      <c r="A189" s="7" t="s">
        <v>96</v>
      </c>
      <c r="B189" s="8" t="s">
        <v>73</v>
      </c>
      <c r="C189" s="11" t="s">
        <v>1</v>
      </c>
      <c r="D189" s="86">
        <f>D190+D196+D205+D210</f>
        <v>24336556.539999999</v>
      </c>
      <c r="E189" s="86">
        <f>E190+E196+E205+E210</f>
        <v>24142817.449999999</v>
      </c>
      <c r="F189" s="87">
        <f t="shared" si="21"/>
        <v>99.203917408440404</v>
      </c>
    </row>
    <row r="190" spans="1:6" ht="42.75" customHeight="1" outlineLevel="5" x14ac:dyDescent="0.2">
      <c r="A190" s="35" t="s">
        <v>255</v>
      </c>
      <c r="B190" s="32" t="s">
        <v>256</v>
      </c>
      <c r="C190" s="37" t="s">
        <v>1</v>
      </c>
      <c r="D190" s="84">
        <f t="shared" ref="D190:E192" si="29">D191</f>
        <v>17811749.469999999</v>
      </c>
      <c r="E190" s="84">
        <f t="shared" si="29"/>
        <v>17618010.379999999</v>
      </c>
      <c r="F190" s="85">
        <f t="shared" si="21"/>
        <v>98.912296120455139</v>
      </c>
    </row>
    <row r="191" spans="1:6" s="44" customFormat="1" ht="46.5" customHeight="1" outlineLevel="5" x14ac:dyDescent="0.2">
      <c r="A191" s="19" t="s">
        <v>74</v>
      </c>
      <c r="B191" s="17" t="s">
        <v>75</v>
      </c>
      <c r="C191" s="18" t="s">
        <v>1</v>
      </c>
      <c r="D191" s="86">
        <f t="shared" si="29"/>
        <v>17811749.469999999</v>
      </c>
      <c r="E191" s="86">
        <f t="shared" si="29"/>
        <v>17618010.379999999</v>
      </c>
      <c r="F191" s="87">
        <f>E191/D191*100</f>
        <v>98.912296120455139</v>
      </c>
    </row>
    <row r="192" spans="1:6" s="44" customFormat="1" ht="33.75" customHeight="1" outlineLevel="5" x14ac:dyDescent="0.2">
      <c r="A192" s="16" t="s">
        <v>60</v>
      </c>
      <c r="B192" s="17" t="s">
        <v>75</v>
      </c>
      <c r="C192" s="18" t="s">
        <v>43</v>
      </c>
      <c r="D192" s="86">
        <f t="shared" si="29"/>
        <v>17811749.469999999</v>
      </c>
      <c r="E192" s="86">
        <f t="shared" si="29"/>
        <v>17618010.379999999</v>
      </c>
      <c r="F192" s="87">
        <f>E192/D192*100</f>
        <v>98.912296120455139</v>
      </c>
    </row>
    <row r="193" spans="1:6" s="44" customFormat="1" ht="24.75" customHeight="1" outlineLevel="5" x14ac:dyDescent="0.2">
      <c r="A193" s="16" t="s">
        <v>22</v>
      </c>
      <c r="B193" s="17" t="s">
        <v>75</v>
      </c>
      <c r="C193" s="18" t="s">
        <v>23</v>
      </c>
      <c r="D193" s="86">
        <f>D194+D195</f>
        <v>17811749.469999999</v>
      </c>
      <c r="E193" s="86">
        <f>E194+E195</f>
        <v>17618010.379999999</v>
      </c>
      <c r="F193" s="87">
        <f>E193/D193*100</f>
        <v>98.912296120455139</v>
      </c>
    </row>
    <row r="194" spans="1:6" s="78" customFormat="1" ht="57.75" customHeight="1" outlineLevel="5" x14ac:dyDescent="0.2">
      <c r="A194" s="16" t="s">
        <v>493</v>
      </c>
      <c r="B194" s="17" t="s">
        <v>75</v>
      </c>
      <c r="C194" s="18" t="s">
        <v>492</v>
      </c>
      <c r="D194" s="86">
        <v>17786749.469999999</v>
      </c>
      <c r="E194" s="86">
        <v>17593010.379999999</v>
      </c>
      <c r="F194" s="87">
        <f t="shared" ref="F194:F195" si="30">E194/D194*100</f>
        <v>98.91076730840129</v>
      </c>
    </row>
    <row r="195" spans="1:6" s="78" customFormat="1" ht="24.75" customHeight="1" outlineLevel="5" x14ac:dyDescent="0.2">
      <c r="A195" s="16" t="s">
        <v>483</v>
      </c>
      <c r="B195" s="17" t="s">
        <v>75</v>
      </c>
      <c r="C195" s="18" t="s">
        <v>482</v>
      </c>
      <c r="D195" s="86">
        <v>25000</v>
      </c>
      <c r="E195" s="86">
        <v>25000</v>
      </c>
      <c r="F195" s="87">
        <f t="shared" si="30"/>
        <v>100</v>
      </c>
    </row>
    <row r="196" spans="1:6" ht="30" customHeight="1" outlineLevel="5" x14ac:dyDescent="0.2">
      <c r="A196" s="33" t="s">
        <v>253</v>
      </c>
      <c r="B196" s="32" t="s">
        <v>257</v>
      </c>
      <c r="C196" s="43" t="s">
        <v>1</v>
      </c>
      <c r="D196" s="84">
        <f>D197+D201</f>
        <v>145550</v>
      </c>
      <c r="E196" s="84">
        <f>E197+E201</f>
        <v>145550</v>
      </c>
      <c r="F196" s="85">
        <f t="shared" si="21"/>
        <v>100</v>
      </c>
    </row>
    <row r="197" spans="1:6" s="64" customFormat="1" ht="30" customHeight="1" outlineLevel="5" x14ac:dyDescent="0.2">
      <c r="A197" s="7" t="s">
        <v>136</v>
      </c>
      <c r="B197" s="67" t="s">
        <v>366</v>
      </c>
      <c r="C197" s="18" t="s">
        <v>1</v>
      </c>
      <c r="D197" s="86">
        <f t="shared" ref="D197:E199" si="31">D198</f>
        <v>76000</v>
      </c>
      <c r="E197" s="86">
        <f t="shared" si="31"/>
        <v>76000</v>
      </c>
      <c r="F197" s="87">
        <f t="shared" si="21"/>
        <v>100</v>
      </c>
    </row>
    <row r="198" spans="1:6" s="64" customFormat="1" ht="30" customHeight="1" outlineLevel="5" x14ac:dyDescent="0.2">
      <c r="A198" s="7" t="s">
        <v>60</v>
      </c>
      <c r="B198" s="67" t="s">
        <v>366</v>
      </c>
      <c r="C198" s="18" t="s">
        <v>43</v>
      </c>
      <c r="D198" s="86">
        <f t="shared" si="31"/>
        <v>76000</v>
      </c>
      <c r="E198" s="86">
        <f t="shared" si="31"/>
        <v>76000</v>
      </c>
      <c r="F198" s="87">
        <f t="shared" si="21"/>
        <v>100</v>
      </c>
    </row>
    <row r="199" spans="1:6" s="64" customFormat="1" ht="30" customHeight="1" outlineLevel="5" x14ac:dyDescent="0.2">
      <c r="A199" s="7" t="s">
        <v>22</v>
      </c>
      <c r="B199" s="67" t="s">
        <v>366</v>
      </c>
      <c r="C199" s="18" t="s">
        <v>23</v>
      </c>
      <c r="D199" s="86">
        <f t="shared" si="31"/>
        <v>76000</v>
      </c>
      <c r="E199" s="86">
        <f t="shared" si="31"/>
        <v>76000</v>
      </c>
      <c r="F199" s="87">
        <f t="shared" si="21"/>
        <v>100</v>
      </c>
    </row>
    <row r="200" spans="1:6" s="78" customFormat="1" ht="30" customHeight="1" outlineLevel="5" x14ac:dyDescent="0.2">
      <c r="A200" s="92" t="s">
        <v>483</v>
      </c>
      <c r="B200" s="81" t="s">
        <v>366</v>
      </c>
      <c r="C200" s="81" t="s">
        <v>482</v>
      </c>
      <c r="D200" s="86">
        <v>76000</v>
      </c>
      <c r="E200" s="86">
        <v>76000</v>
      </c>
      <c r="F200" s="87">
        <f t="shared" si="21"/>
        <v>100</v>
      </c>
    </row>
    <row r="201" spans="1:6" s="44" customFormat="1" ht="34.5" customHeight="1" outlineLevel="5" x14ac:dyDescent="0.2">
      <c r="A201" s="16" t="s">
        <v>142</v>
      </c>
      <c r="B201" s="17" t="s">
        <v>185</v>
      </c>
      <c r="C201" s="18" t="s">
        <v>1</v>
      </c>
      <c r="D201" s="86">
        <f t="shared" ref="D201:E202" si="32">D202</f>
        <v>69550</v>
      </c>
      <c r="E201" s="86">
        <f t="shared" si="32"/>
        <v>69550</v>
      </c>
      <c r="F201" s="87">
        <f t="shared" si="21"/>
        <v>100</v>
      </c>
    </row>
    <row r="202" spans="1:6" s="44" customFormat="1" ht="31.5" customHeight="1" outlineLevel="5" x14ac:dyDescent="0.2">
      <c r="A202" s="16" t="s">
        <v>60</v>
      </c>
      <c r="B202" s="17" t="s">
        <v>185</v>
      </c>
      <c r="C202" s="18" t="s">
        <v>43</v>
      </c>
      <c r="D202" s="86">
        <f t="shared" si="32"/>
        <v>69550</v>
      </c>
      <c r="E202" s="86">
        <f t="shared" si="32"/>
        <v>69550</v>
      </c>
      <c r="F202" s="87">
        <f t="shared" si="21"/>
        <v>100</v>
      </c>
    </row>
    <row r="203" spans="1:6" s="44" customFormat="1" ht="21.75" customHeight="1" outlineLevel="5" x14ac:dyDescent="0.2">
      <c r="A203" s="16" t="s">
        <v>22</v>
      </c>
      <c r="B203" s="17" t="s">
        <v>185</v>
      </c>
      <c r="C203" s="18" t="s">
        <v>23</v>
      </c>
      <c r="D203" s="86">
        <f>D204</f>
        <v>69550</v>
      </c>
      <c r="E203" s="86">
        <f>E204</f>
        <v>69550</v>
      </c>
      <c r="F203" s="87">
        <f t="shared" si="21"/>
        <v>100</v>
      </c>
    </row>
    <row r="204" spans="1:6" s="78" customFormat="1" ht="21.75" customHeight="1" outlineLevel="5" x14ac:dyDescent="0.2">
      <c r="A204" s="92" t="s">
        <v>483</v>
      </c>
      <c r="B204" s="81" t="s">
        <v>185</v>
      </c>
      <c r="C204" s="81" t="s">
        <v>482</v>
      </c>
      <c r="D204" s="86">
        <v>69550</v>
      </c>
      <c r="E204" s="87">
        <v>69550</v>
      </c>
      <c r="F204" s="87">
        <f t="shared" si="21"/>
        <v>100</v>
      </c>
    </row>
    <row r="205" spans="1:6" ht="27" customHeight="1" outlineLevel="5" x14ac:dyDescent="0.2">
      <c r="A205" s="34" t="s">
        <v>429</v>
      </c>
      <c r="B205" s="40" t="s">
        <v>289</v>
      </c>
      <c r="C205" s="43" t="s">
        <v>1</v>
      </c>
      <c r="D205" s="84">
        <f t="shared" ref="D205:E207" si="33">D206</f>
        <v>12641.2</v>
      </c>
      <c r="E205" s="84">
        <f t="shared" si="33"/>
        <v>12641.2</v>
      </c>
      <c r="F205" s="85">
        <f t="shared" ref="F205:F254" si="34">E205/D205*100</f>
        <v>100</v>
      </c>
    </row>
    <row r="206" spans="1:6" s="44" customFormat="1" ht="28.5" customHeight="1" outlineLevel="5" x14ac:dyDescent="0.2">
      <c r="A206" s="16" t="s">
        <v>189</v>
      </c>
      <c r="B206" s="17" t="s">
        <v>288</v>
      </c>
      <c r="C206" s="18" t="s">
        <v>1</v>
      </c>
      <c r="D206" s="86">
        <f t="shared" si="33"/>
        <v>12641.2</v>
      </c>
      <c r="E206" s="86">
        <f t="shared" si="33"/>
        <v>12641.2</v>
      </c>
      <c r="F206" s="87">
        <f t="shared" si="34"/>
        <v>100</v>
      </c>
    </row>
    <row r="207" spans="1:6" s="44" customFormat="1" ht="31.5" customHeight="1" outlineLevel="5" x14ac:dyDescent="0.2">
      <c r="A207" s="16" t="s">
        <v>60</v>
      </c>
      <c r="B207" s="17" t="s">
        <v>288</v>
      </c>
      <c r="C207" s="18" t="s">
        <v>43</v>
      </c>
      <c r="D207" s="86">
        <f t="shared" si="33"/>
        <v>12641.2</v>
      </c>
      <c r="E207" s="86">
        <f t="shared" si="33"/>
        <v>12641.2</v>
      </c>
      <c r="F207" s="87">
        <f t="shared" si="34"/>
        <v>100</v>
      </c>
    </row>
    <row r="208" spans="1:6" s="44" customFormat="1" ht="19.5" customHeight="1" outlineLevel="5" x14ac:dyDescent="0.2">
      <c r="A208" s="16" t="s">
        <v>22</v>
      </c>
      <c r="B208" s="17" t="s">
        <v>288</v>
      </c>
      <c r="C208" s="18" t="s">
        <v>23</v>
      </c>
      <c r="D208" s="86">
        <f>D209</f>
        <v>12641.2</v>
      </c>
      <c r="E208" s="86">
        <f>E209</f>
        <v>12641.2</v>
      </c>
      <c r="F208" s="87">
        <f t="shared" si="34"/>
        <v>100</v>
      </c>
    </row>
    <row r="209" spans="1:6" s="78" customFormat="1" ht="19.5" customHeight="1" outlineLevel="5" x14ac:dyDescent="0.2">
      <c r="A209" s="92" t="s">
        <v>483</v>
      </c>
      <c r="B209" s="81" t="s">
        <v>288</v>
      </c>
      <c r="C209" s="81" t="s">
        <v>482</v>
      </c>
      <c r="D209" s="86">
        <v>12641.2</v>
      </c>
      <c r="E209" s="86">
        <v>12641.2</v>
      </c>
      <c r="F209" s="87">
        <f t="shared" si="34"/>
        <v>100</v>
      </c>
    </row>
    <row r="210" spans="1:6" ht="57.75" customHeight="1" outlineLevel="5" x14ac:dyDescent="0.2">
      <c r="A210" s="34" t="s">
        <v>430</v>
      </c>
      <c r="B210" s="40" t="s">
        <v>367</v>
      </c>
      <c r="C210" s="43" t="s">
        <v>1</v>
      </c>
      <c r="D210" s="84">
        <f t="shared" ref="D210:E212" si="35">D211</f>
        <v>6366615.8700000001</v>
      </c>
      <c r="E210" s="84">
        <f t="shared" si="35"/>
        <v>6366615.8700000001</v>
      </c>
      <c r="F210" s="85">
        <f t="shared" si="34"/>
        <v>100</v>
      </c>
    </row>
    <row r="211" spans="1:6" s="48" customFormat="1" ht="53.25" customHeight="1" outlineLevel="5" x14ac:dyDescent="0.2">
      <c r="A211" s="16" t="s">
        <v>431</v>
      </c>
      <c r="B211" s="17" t="s">
        <v>368</v>
      </c>
      <c r="C211" s="18" t="s">
        <v>1</v>
      </c>
      <c r="D211" s="86">
        <f t="shared" si="35"/>
        <v>6366615.8700000001</v>
      </c>
      <c r="E211" s="86">
        <f t="shared" si="35"/>
        <v>6366615.8700000001</v>
      </c>
      <c r="F211" s="87">
        <f t="shared" si="34"/>
        <v>100</v>
      </c>
    </row>
    <row r="212" spans="1:6" s="48" customFormat="1" ht="31.5" customHeight="1" outlineLevel="5" x14ac:dyDescent="0.2">
      <c r="A212" s="16" t="s">
        <v>60</v>
      </c>
      <c r="B212" s="17" t="s">
        <v>368</v>
      </c>
      <c r="C212" s="18" t="s">
        <v>43</v>
      </c>
      <c r="D212" s="86">
        <f t="shared" si="35"/>
        <v>6366615.8700000001</v>
      </c>
      <c r="E212" s="86">
        <f t="shared" si="35"/>
        <v>6366615.8700000001</v>
      </c>
      <c r="F212" s="87">
        <f t="shared" si="34"/>
        <v>100</v>
      </c>
    </row>
    <row r="213" spans="1:6" s="48" customFormat="1" ht="19.5" customHeight="1" outlineLevel="5" x14ac:dyDescent="0.2">
      <c r="A213" s="16" t="s">
        <v>22</v>
      </c>
      <c r="B213" s="17" t="s">
        <v>368</v>
      </c>
      <c r="C213" s="18" t="s">
        <v>23</v>
      </c>
      <c r="D213" s="86">
        <f>D214</f>
        <v>6366615.8700000001</v>
      </c>
      <c r="E213" s="86">
        <f>E214</f>
        <v>6366615.8700000001</v>
      </c>
      <c r="F213" s="87">
        <f t="shared" si="34"/>
        <v>100</v>
      </c>
    </row>
    <row r="214" spans="1:6" s="78" customFormat="1" ht="19.5" customHeight="1" outlineLevel="5" x14ac:dyDescent="0.2">
      <c r="A214" s="92" t="s">
        <v>483</v>
      </c>
      <c r="B214" s="81" t="s">
        <v>368</v>
      </c>
      <c r="C214" s="81" t="s">
        <v>482</v>
      </c>
      <c r="D214" s="86">
        <v>6366615.8700000001</v>
      </c>
      <c r="E214" s="86">
        <v>6366615.8700000001</v>
      </c>
      <c r="F214" s="87">
        <f t="shared" si="34"/>
        <v>100</v>
      </c>
    </row>
    <row r="215" spans="1:6" s="44" customFormat="1" ht="27.75" customHeight="1" x14ac:dyDescent="0.2">
      <c r="A215" s="16" t="s">
        <v>432</v>
      </c>
      <c r="B215" s="18" t="s">
        <v>83</v>
      </c>
      <c r="C215" s="18" t="s">
        <v>1</v>
      </c>
      <c r="D215" s="86">
        <f>D216+D222+D235+D240</f>
        <v>16307910.799999999</v>
      </c>
      <c r="E215" s="86">
        <f>E216+E222+E235+E240</f>
        <v>16054528.799999999</v>
      </c>
      <c r="F215" s="87">
        <f t="shared" ref="F215:F244" si="36">E215/D215*100</f>
        <v>98.446263269970785</v>
      </c>
    </row>
    <row r="216" spans="1:6" ht="27.75" customHeight="1" x14ac:dyDescent="0.2">
      <c r="A216" s="36" t="s">
        <v>433</v>
      </c>
      <c r="B216" s="31" t="s">
        <v>263</v>
      </c>
      <c r="C216" s="43" t="s">
        <v>1</v>
      </c>
      <c r="D216" s="84">
        <f t="shared" ref="D216:E218" si="37">D217</f>
        <v>15359825.77</v>
      </c>
      <c r="E216" s="84">
        <f t="shared" si="37"/>
        <v>15106443.77</v>
      </c>
      <c r="F216" s="85">
        <f t="shared" si="36"/>
        <v>98.350358892124333</v>
      </c>
    </row>
    <row r="217" spans="1:6" s="44" customFormat="1" ht="35.25" customHeight="1" x14ac:dyDescent="0.2">
      <c r="A217" s="16" t="s">
        <v>434</v>
      </c>
      <c r="B217" s="18" t="s">
        <v>84</v>
      </c>
      <c r="C217" s="18" t="s">
        <v>1</v>
      </c>
      <c r="D217" s="86">
        <f t="shared" si="37"/>
        <v>15359825.77</v>
      </c>
      <c r="E217" s="86">
        <f t="shared" si="37"/>
        <v>15106443.77</v>
      </c>
      <c r="F217" s="87">
        <f t="shared" si="36"/>
        <v>98.350358892124333</v>
      </c>
    </row>
    <row r="218" spans="1:6" s="44" customFormat="1" ht="33.75" customHeight="1" x14ac:dyDescent="0.2">
      <c r="A218" s="16" t="s">
        <v>60</v>
      </c>
      <c r="B218" s="18" t="s">
        <v>84</v>
      </c>
      <c r="C218" s="18" t="s">
        <v>43</v>
      </c>
      <c r="D218" s="86">
        <f t="shared" si="37"/>
        <v>15359825.77</v>
      </c>
      <c r="E218" s="86">
        <f t="shared" si="37"/>
        <v>15106443.77</v>
      </c>
      <c r="F218" s="87">
        <f t="shared" si="36"/>
        <v>98.350358892124333</v>
      </c>
    </row>
    <row r="219" spans="1:6" s="44" customFormat="1" ht="22.5" customHeight="1" x14ac:dyDescent="0.2">
      <c r="A219" s="16" t="s">
        <v>22</v>
      </c>
      <c r="B219" s="18" t="s">
        <v>84</v>
      </c>
      <c r="C219" s="18" t="s">
        <v>23</v>
      </c>
      <c r="D219" s="86">
        <f>D220+D221</f>
        <v>15359825.77</v>
      </c>
      <c r="E219" s="86">
        <f>E220+E221</f>
        <v>15106443.77</v>
      </c>
      <c r="F219" s="87">
        <f t="shared" si="36"/>
        <v>98.350358892124333</v>
      </c>
    </row>
    <row r="220" spans="1:6" s="78" customFormat="1" ht="58.5" customHeight="1" x14ac:dyDescent="0.2">
      <c r="A220" s="92" t="s">
        <v>493</v>
      </c>
      <c r="B220" s="81" t="s">
        <v>84</v>
      </c>
      <c r="C220" s="81" t="s">
        <v>492</v>
      </c>
      <c r="D220" s="93">
        <v>15326675.77</v>
      </c>
      <c r="E220" s="93">
        <v>15073293.77</v>
      </c>
      <c r="F220" s="87">
        <f t="shared" si="36"/>
        <v>98.346790890585922</v>
      </c>
    </row>
    <row r="221" spans="1:6" s="78" customFormat="1" ht="22.5" customHeight="1" x14ac:dyDescent="0.2">
      <c r="A221" s="92" t="s">
        <v>483</v>
      </c>
      <c r="B221" s="81" t="s">
        <v>84</v>
      </c>
      <c r="C221" s="81" t="s">
        <v>482</v>
      </c>
      <c r="D221" s="93">
        <v>33150</v>
      </c>
      <c r="E221" s="93">
        <v>33150</v>
      </c>
      <c r="F221" s="87">
        <f t="shared" si="36"/>
        <v>100</v>
      </c>
    </row>
    <row r="222" spans="1:6" ht="28.5" customHeight="1" x14ac:dyDescent="0.2">
      <c r="A222" s="34" t="s">
        <v>435</v>
      </c>
      <c r="B222" s="31" t="s">
        <v>264</v>
      </c>
      <c r="C222" s="43" t="s">
        <v>1</v>
      </c>
      <c r="D222" s="84">
        <f>D223+D227+D231</f>
        <v>665401.03</v>
      </c>
      <c r="E222" s="84">
        <f>E223+E227+E231</f>
        <v>665401.03</v>
      </c>
      <c r="F222" s="85">
        <f t="shared" si="36"/>
        <v>100</v>
      </c>
    </row>
    <row r="223" spans="1:6" s="44" customFormat="1" ht="19.5" customHeight="1" x14ac:dyDescent="0.2">
      <c r="A223" s="16" t="s">
        <v>136</v>
      </c>
      <c r="B223" s="18" t="s">
        <v>182</v>
      </c>
      <c r="C223" s="18" t="s">
        <v>1</v>
      </c>
      <c r="D223" s="86">
        <f t="shared" ref="D223:E225" si="38">D224</f>
        <v>32000</v>
      </c>
      <c r="E223" s="86">
        <f t="shared" si="38"/>
        <v>32000</v>
      </c>
      <c r="F223" s="87">
        <f t="shared" si="36"/>
        <v>100</v>
      </c>
    </row>
    <row r="224" spans="1:6" s="44" customFormat="1" ht="30.75" customHeight="1" x14ac:dyDescent="0.2">
      <c r="A224" s="16" t="s">
        <v>60</v>
      </c>
      <c r="B224" s="18" t="s">
        <v>182</v>
      </c>
      <c r="C224" s="18" t="s">
        <v>43</v>
      </c>
      <c r="D224" s="86">
        <f t="shared" si="38"/>
        <v>32000</v>
      </c>
      <c r="E224" s="86">
        <f t="shared" si="38"/>
        <v>32000</v>
      </c>
      <c r="F224" s="87">
        <f t="shared" si="36"/>
        <v>100</v>
      </c>
    </row>
    <row r="225" spans="1:6" s="44" customFormat="1" ht="19.5" customHeight="1" x14ac:dyDescent="0.2">
      <c r="A225" s="16" t="s">
        <v>22</v>
      </c>
      <c r="B225" s="18" t="s">
        <v>182</v>
      </c>
      <c r="C225" s="18" t="s">
        <v>23</v>
      </c>
      <c r="D225" s="86">
        <f t="shared" si="38"/>
        <v>32000</v>
      </c>
      <c r="E225" s="86">
        <f t="shared" si="38"/>
        <v>32000</v>
      </c>
      <c r="F225" s="87">
        <f t="shared" si="36"/>
        <v>100</v>
      </c>
    </row>
    <row r="226" spans="1:6" s="78" customFormat="1" ht="19.5" customHeight="1" x14ac:dyDescent="0.2">
      <c r="A226" s="92" t="s">
        <v>483</v>
      </c>
      <c r="B226" s="81" t="s">
        <v>182</v>
      </c>
      <c r="C226" s="81" t="s">
        <v>482</v>
      </c>
      <c r="D226" s="86">
        <v>32000</v>
      </c>
      <c r="E226" s="87">
        <v>32000</v>
      </c>
      <c r="F226" s="87">
        <f t="shared" si="36"/>
        <v>100</v>
      </c>
    </row>
    <row r="227" spans="1:6" s="44" customFormat="1" ht="30.75" customHeight="1" x14ac:dyDescent="0.2">
      <c r="A227" s="16" t="s">
        <v>436</v>
      </c>
      <c r="B227" s="18" t="s">
        <v>146</v>
      </c>
      <c r="C227" s="18" t="s">
        <v>1</v>
      </c>
      <c r="D227" s="86">
        <f t="shared" ref="D227:E229" si="39">D228</f>
        <v>460200</v>
      </c>
      <c r="E227" s="86">
        <f t="shared" si="39"/>
        <v>460200</v>
      </c>
      <c r="F227" s="87">
        <f t="shared" si="36"/>
        <v>100</v>
      </c>
    </row>
    <row r="228" spans="1:6" s="44" customFormat="1" ht="30.75" customHeight="1" x14ac:dyDescent="0.2">
      <c r="A228" s="16" t="s">
        <v>60</v>
      </c>
      <c r="B228" s="18" t="s">
        <v>146</v>
      </c>
      <c r="C228" s="18" t="s">
        <v>43</v>
      </c>
      <c r="D228" s="86">
        <f t="shared" si="39"/>
        <v>460200</v>
      </c>
      <c r="E228" s="86">
        <f t="shared" si="39"/>
        <v>460200</v>
      </c>
      <c r="F228" s="87">
        <f t="shared" si="36"/>
        <v>100</v>
      </c>
    </row>
    <row r="229" spans="1:6" s="44" customFormat="1" ht="22.5" customHeight="1" x14ac:dyDescent="0.2">
      <c r="A229" s="16" t="s">
        <v>22</v>
      </c>
      <c r="B229" s="18" t="s">
        <v>146</v>
      </c>
      <c r="C229" s="18" t="s">
        <v>23</v>
      </c>
      <c r="D229" s="86">
        <f t="shared" si="39"/>
        <v>460200</v>
      </c>
      <c r="E229" s="86">
        <f t="shared" si="39"/>
        <v>460200</v>
      </c>
      <c r="F229" s="87">
        <f t="shared" si="36"/>
        <v>100</v>
      </c>
    </row>
    <row r="230" spans="1:6" s="78" customFormat="1" ht="22.5" customHeight="1" x14ac:dyDescent="0.2">
      <c r="A230" s="92" t="s">
        <v>483</v>
      </c>
      <c r="B230" s="81" t="s">
        <v>146</v>
      </c>
      <c r="C230" s="81" t="s">
        <v>482</v>
      </c>
      <c r="D230" s="86">
        <v>460200</v>
      </c>
      <c r="E230" s="87">
        <v>460200</v>
      </c>
      <c r="F230" s="87">
        <f t="shared" si="36"/>
        <v>100</v>
      </c>
    </row>
    <row r="231" spans="1:6" s="48" customFormat="1" ht="36" customHeight="1" x14ac:dyDescent="0.2">
      <c r="A231" s="7" t="s">
        <v>318</v>
      </c>
      <c r="B231" s="11" t="s">
        <v>299</v>
      </c>
      <c r="C231" s="11" t="s">
        <v>1</v>
      </c>
      <c r="D231" s="86">
        <f t="shared" ref="D231:E233" si="40">D232</f>
        <v>173201.03</v>
      </c>
      <c r="E231" s="86">
        <f t="shared" si="40"/>
        <v>173201.03</v>
      </c>
      <c r="F231" s="87">
        <f t="shared" si="36"/>
        <v>100</v>
      </c>
    </row>
    <row r="232" spans="1:6" s="48" customFormat="1" ht="31.5" customHeight="1" x14ac:dyDescent="0.2">
      <c r="A232" s="7" t="s">
        <v>60</v>
      </c>
      <c r="B232" s="11" t="s">
        <v>299</v>
      </c>
      <c r="C232" s="11" t="s">
        <v>43</v>
      </c>
      <c r="D232" s="86">
        <f t="shared" si="40"/>
        <v>173201.03</v>
      </c>
      <c r="E232" s="86">
        <f t="shared" si="40"/>
        <v>173201.03</v>
      </c>
      <c r="F232" s="87">
        <f t="shared" si="36"/>
        <v>100</v>
      </c>
    </row>
    <row r="233" spans="1:6" s="48" customFormat="1" ht="23.25" customHeight="1" x14ac:dyDescent="0.2">
      <c r="A233" s="7" t="s">
        <v>22</v>
      </c>
      <c r="B233" s="11" t="s">
        <v>299</v>
      </c>
      <c r="C233" s="11" t="s">
        <v>23</v>
      </c>
      <c r="D233" s="86">
        <f t="shared" si="40"/>
        <v>173201.03</v>
      </c>
      <c r="E233" s="86">
        <f t="shared" si="40"/>
        <v>173201.03</v>
      </c>
      <c r="F233" s="87">
        <f t="shared" si="36"/>
        <v>100</v>
      </c>
    </row>
    <row r="234" spans="1:6" s="78" customFormat="1" ht="23.25" customHeight="1" x14ac:dyDescent="0.2">
      <c r="A234" s="92" t="s">
        <v>483</v>
      </c>
      <c r="B234" s="81" t="s">
        <v>299</v>
      </c>
      <c r="C234" s="81" t="s">
        <v>482</v>
      </c>
      <c r="D234" s="86">
        <v>173201.03</v>
      </c>
      <c r="E234" s="87">
        <v>173201.03</v>
      </c>
      <c r="F234" s="87">
        <f t="shared" si="36"/>
        <v>100</v>
      </c>
    </row>
    <row r="235" spans="1:6" ht="35.25" customHeight="1" x14ac:dyDescent="0.2">
      <c r="A235" s="33" t="s">
        <v>258</v>
      </c>
      <c r="B235" s="37" t="s">
        <v>320</v>
      </c>
      <c r="C235" s="37" t="s">
        <v>1</v>
      </c>
      <c r="D235" s="84">
        <f t="shared" ref="D235:E237" si="41">D236</f>
        <v>253234</v>
      </c>
      <c r="E235" s="84">
        <f t="shared" si="41"/>
        <v>253234</v>
      </c>
      <c r="F235" s="85">
        <f t="shared" si="36"/>
        <v>100</v>
      </c>
    </row>
    <row r="236" spans="1:6" s="53" customFormat="1" ht="42.75" customHeight="1" x14ac:dyDescent="0.2">
      <c r="A236" s="7" t="s">
        <v>186</v>
      </c>
      <c r="B236" s="11" t="s">
        <v>319</v>
      </c>
      <c r="C236" s="11" t="s">
        <v>1</v>
      </c>
      <c r="D236" s="86">
        <f t="shared" si="41"/>
        <v>253234</v>
      </c>
      <c r="E236" s="86">
        <f t="shared" si="41"/>
        <v>253234</v>
      </c>
      <c r="F236" s="87">
        <f t="shared" si="36"/>
        <v>100</v>
      </c>
    </row>
    <row r="237" spans="1:6" s="53" customFormat="1" ht="35.25" customHeight="1" x14ac:dyDescent="0.2">
      <c r="A237" s="7" t="s">
        <v>60</v>
      </c>
      <c r="B237" s="11" t="s">
        <v>319</v>
      </c>
      <c r="C237" s="11" t="s">
        <v>43</v>
      </c>
      <c r="D237" s="86">
        <f t="shared" si="41"/>
        <v>253234</v>
      </c>
      <c r="E237" s="86">
        <f t="shared" si="41"/>
        <v>253234</v>
      </c>
      <c r="F237" s="87">
        <f t="shared" si="36"/>
        <v>100</v>
      </c>
    </row>
    <row r="238" spans="1:6" s="53" customFormat="1" ht="23.25" customHeight="1" x14ac:dyDescent="0.2">
      <c r="A238" s="7" t="s">
        <v>22</v>
      </c>
      <c r="B238" s="11" t="s">
        <v>319</v>
      </c>
      <c r="C238" s="11" t="s">
        <v>23</v>
      </c>
      <c r="D238" s="86">
        <f>D239</f>
        <v>253234</v>
      </c>
      <c r="E238" s="86">
        <f>E239</f>
        <v>253234</v>
      </c>
      <c r="F238" s="87">
        <f t="shared" si="36"/>
        <v>100</v>
      </c>
    </row>
    <row r="239" spans="1:6" s="78" customFormat="1" ht="23.25" customHeight="1" x14ac:dyDescent="0.2">
      <c r="A239" s="92" t="s">
        <v>483</v>
      </c>
      <c r="B239" s="81" t="s">
        <v>319</v>
      </c>
      <c r="C239" s="81" t="s">
        <v>482</v>
      </c>
      <c r="D239" s="86">
        <v>253234</v>
      </c>
      <c r="E239" s="87">
        <v>253234</v>
      </c>
      <c r="F239" s="87">
        <f t="shared" si="36"/>
        <v>100</v>
      </c>
    </row>
    <row r="240" spans="1:6" ht="42.75" customHeight="1" x14ac:dyDescent="0.2">
      <c r="A240" s="33" t="s">
        <v>437</v>
      </c>
      <c r="B240" s="37" t="s">
        <v>265</v>
      </c>
      <c r="C240" s="37" t="s">
        <v>1</v>
      </c>
      <c r="D240" s="84">
        <f t="shared" ref="D240:D242" si="42">D241</f>
        <v>29450</v>
      </c>
      <c r="E240" s="84">
        <f>E241</f>
        <v>29450</v>
      </c>
      <c r="F240" s="85">
        <f t="shared" si="36"/>
        <v>100</v>
      </c>
    </row>
    <row r="241" spans="1:6" s="44" customFormat="1" ht="30.75" customHeight="1" x14ac:dyDescent="0.2">
      <c r="A241" s="7" t="s">
        <v>189</v>
      </c>
      <c r="B241" s="11" t="s">
        <v>183</v>
      </c>
      <c r="C241" s="11" t="s">
        <v>1</v>
      </c>
      <c r="D241" s="86">
        <f t="shared" si="42"/>
        <v>29450</v>
      </c>
      <c r="E241" s="86">
        <f>E242</f>
        <v>29450</v>
      </c>
      <c r="F241" s="87">
        <f t="shared" si="36"/>
        <v>100</v>
      </c>
    </row>
    <row r="242" spans="1:6" s="44" customFormat="1" ht="35.25" customHeight="1" x14ac:dyDescent="0.2">
      <c r="A242" s="7" t="s">
        <v>60</v>
      </c>
      <c r="B242" s="11" t="s">
        <v>183</v>
      </c>
      <c r="C242" s="11" t="s">
        <v>43</v>
      </c>
      <c r="D242" s="86">
        <f t="shared" si="42"/>
        <v>29450</v>
      </c>
      <c r="E242" s="86">
        <f>E243</f>
        <v>29450</v>
      </c>
      <c r="F242" s="87">
        <f t="shared" si="36"/>
        <v>100</v>
      </c>
    </row>
    <row r="243" spans="1:6" s="44" customFormat="1" ht="21" customHeight="1" x14ac:dyDescent="0.2">
      <c r="A243" s="7" t="s">
        <v>22</v>
      </c>
      <c r="B243" s="11" t="s">
        <v>183</v>
      </c>
      <c r="C243" s="11" t="s">
        <v>23</v>
      </c>
      <c r="D243" s="86">
        <f>D244</f>
        <v>29450</v>
      </c>
      <c r="E243" s="86">
        <f>E244</f>
        <v>29450</v>
      </c>
      <c r="F243" s="87">
        <f t="shared" si="36"/>
        <v>100</v>
      </c>
    </row>
    <row r="244" spans="1:6" s="78" customFormat="1" ht="21" customHeight="1" x14ac:dyDescent="0.2">
      <c r="A244" s="92" t="s">
        <v>483</v>
      </c>
      <c r="B244" s="81" t="s">
        <v>183</v>
      </c>
      <c r="C244" s="81" t="s">
        <v>482</v>
      </c>
      <c r="D244" s="86">
        <v>29450</v>
      </c>
      <c r="E244" s="87">
        <v>29450</v>
      </c>
      <c r="F244" s="87">
        <f t="shared" si="36"/>
        <v>100</v>
      </c>
    </row>
    <row r="245" spans="1:6" s="44" customFormat="1" ht="22.5" customHeight="1" outlineLevel="5" x14ac:dyDescent="0.2">
      <c r="A245" s="7" t="s">
        <v>438</v>
      </c>
      <c r="B245" s="8" t="s">
        <v>139</v>
      </c>
      <c r="C245" s="11" t="s">
        <v>1</v>
      </c>
      <c r="D245" s="86">
        <f>D246</f>
        <v>285000</v>
      </c>
      <c r="E245" s="86">
        <f>E246</f>
        <v>285000</v>
      </c>
      <c r="F245" s="87">
        <f t="shared" si="34"/>
        <v>100</v>
      </c>
    </row>
    <row r="246" spans="1:6" ht="41.25" customHeight="1" outlineLevel="5" x14ac:dyDescent="0.2">
      <c r="A246" s="33" t="s">
        <v>439</v>
      </c>
      <c r="B246" s="32" t="s">
        <v>259</v>
      </c>
      <c r="C246" s="37" t="s">
        <v>1</v>
      </c>
      <c r="D246" s="84">
        <f>D247+D251</f>
        <v>285000</v>
      </c>
      <c r="E246" s="84">
        <f>E247+E251</f>
        <v>285000</v>
      </c>
      <c r="F246" s="85">
        <f t="shared" si="34"/>
        <v>100</v>
      </c>
    </row>
    <row r="247" spans="1:6" s="44" customFormat="1" ht="20.25" customHeight="1" outlineLevel="5" x14ac:dyDescent="0.2">
      <c r="A247" s="7" t="s">
        <v>184</v>
      </c>
      <c r="B247" s="8" t="s">
        <v>140</v>
      </c>
      <c r="C247" s="11" t="s">
        <v>1</v>
      </c>
      <c r="D247" s="86">
        <f t="shared" ref="D247:E248" si="43">D248</f>
        <v>220000</v>
      </c>
      <c r="E247" s="86">
        <f t="shared" si="43"/>
        <v>220000</v>
      </c>
      <c r="F247" s="87">
        <f t="shared" si="34"/>
        <v>100</v>
      </c>
    </row>
    <row r="248" spans="1:6" s="44" customFormat="1" ht="33" customHeight="1" outlineLevel="5" x14ac:dyDescent="0.2">
      <c r="A248" s="7" t="s">
        <v>60</v>
      </c>
      <c r="B248" s="8" t="s">
        <v>140</v>
      </c>
      <c r="C248" s="11" t="s">
        <v>43</v>
      </c>
      <c r="D248" s="86">
        <f t="shared" si="43"/>
        <v>220000</v>
      </c>
      <c r="E248" s="86">
        <f t="shared" si="43"/>
        <v>220000</v>
      </c>
      <c r="F248" s="87">
        <f t="shared" si="34"/>
        <v>100</v>
      </c>
    </row>
    <row r="249" spans="1:6" s="44" customFormat="1" ht="20.25" customHeight="1" outlineLevel="5" x14ac:dyDescent="0.2">
      <c r="A249" s="7" t="s">
        <v>22</v>
      </c>
      <c r="B249" s="8" t="s">
        <v>140</v>
      </c>
      <c r="C249" s="11" t="s">
        <v>23</v>
      </c>
      <c r="D249" s="86">
        <f>D250</f>
        <v>220000</v>
      </c>
      <c r="E249" s="86">
        <f>E250</f>
        <v>220000</v>
      </c>
      <c r="F249" s="87">
        <f t="shared" si="34"/>
        <v>100</v>
      </c>
    </row>
    <row r="250" spans="1:6" s="78" customFormat="1" ht="20.25" customHeight="1" outlineLevel="5" x14ac:dyDescent="0.2">
      <c r="A250" s="92" t="s">
        <v>483</v>
      </c>
      <c r="B250" s="81" t="s">
        <v>140</v>
      </c>
      <c r="C250" s="81" t="s">
        <v>482</v>
      </c>
      <c r="D250" s="86">
        <v>220000</v>
      </c>
      <c r="E250" s="87">
        <v>220000</v>
      </c>
      <c r="F250" s="87">
        <f t="shared" si="34"/>
        <v>100</v>
      </c>
    </row>
    <row r="251" spans="1:6" s="64" customFormat="1" ht="20.25" customHeight="1" outlineLevel="5" x14ac:dyDescent="0.2">
      <c r="A251" s="7" t="s">
        <v>369</v>
      </c>
      <c r="B251" s="8" t="s">
        <v>370</v>
      </c>
      <c r="C251" s="11" t="s">
        <v>1</v>
      </c>
      <c r="D251" s="86">
        <f t="shared" ref="D251:E253" si="44">D252</f>
        <v>65000</v>
      </c>
      <c r="E251" s="86">
        <f t="shared" si="44"/>
        <v>65000</v>
      </c>
      <c r="F251" s="87">
        <f t="shared" si="34"/>
        <v>100</v>
      </c>
    </row>
    <row r="252" spans="1:6" s="64" customFormat="1" ht="39.75" customHeight="1" outlineLevel="5" x14ac:dyDescent="0.2">
      <c r="A252" s="7" t="s">
        <v>60</v>
      </c>
      <c r="B252" s="8" t="s">
        <v>370</v>
      </c>
      <c r="C252" s="11" t="s">
        <v>43</v>
      </c>
      <c r="D252" s="86">
        <f t="shared" si="44"/>
        <v>65000</v>
      </c>
      <c r="E252" s="86">
        <f t="shared" si="44"/>
        <v>65000</v>
      </c>
      <c r="F252" s="87">
        <f t="shared" si="34"/>
        <v>100</v>
      </c>
    </row>
    <row r="253" spans="1:6" s="64" customFormat="1" ht="20.25" customHeight="1" outlineLevel="5" x14ac:dyDescent="0.2">
      <c r="A253" s="7" t="s">
        <v>22</v>
      </c>
      <c r="B253" s="8" t="s">
        <v>370</v>
      </c>
      <c r="C253" s="11" t="s">
        <v>23</v>
      </c>
      <c r="D253" s="86">
        <f t="shared" si="44"/>
        <v>65000</v>
      </c>
      <c r="E253" s="87">
        <f t="shared" si="44"/>
        <v>65000</v>
      </c>
      <c r="F253" s="87">
        <f t="shared" si="34"/>
        <v>100</v>
      </c>
    </row>
    <row r="254" spans="1:6" s="78" customFormat="1" ht="20.25" customHeight="1" outlineLevel="5" x14ac:dyDescent="0.2">
      <c r="A254" s="92" t="s">
        <v>483</v>
      </c>
      <c r="B254" s="81" t="s">
        <v>370</v>
      </c>
      <c r="C254" s="81" t="s">
        <v>482</v>
      </c>
      <c r="D254" s="86">
        <v>65000</v>
      </c>
      <c r="E254" s="87">
        <v>65000</v>
      </c>
      <c r="F254" s="87">
        <f t="shared" si="34"/>
        <v>100</v>
      </c>
    </row>
    <row r="255" spans="1:6" s="44" customFormat="1" ht="33.75" customHeight="1" outlineLevel="5" x14ac:dyDescent="0.2">
      <c r="A255" s="19" t="s">
        <v>100</v>
      </c>
      <c r="B255" s="17" t="s">
        <v>101</v>
      </c>
      <c r="C255" s="17" t="s">
        <v>1</v>
      </c>
      <c r="D255" s="90">
        <f>D256+D271</f>
        <v>20451947.289999999</v>
      </c>
      <c r="E255" s="90">
        <f>E256+E271</f>
        <v>20037333.890000001</v>
      </c>
      <c r="F255" s="87">
        <f t="shared" ref="F255:F262" si="45">E255/D255*100</f>
        <v>97.972743650660959</v>
      </c>
    </row>
    <row r="256" spans="1:6" ht="33.75" customHeight="1" outlineLevel="5" x14ac:dyDescent="0.2">
      <c r="A256" s="33" t="s">
        <v>227</v>
      </c>
      <c r="B256" s="32" t="s">
        <v>228</v>
      </c>
      <c r="C256" s="40" t="s">
        <v>1</v>
      </c>
      <c r="D256" s="89">
        <f>D257+D263</f>
        <v>18162852.289999999</v>
      </c>
      <c r="E256" s="89">
        <f>E257+E263</f>
        <v>17813762.66</v>
      </c>
      <c r="F256" s="85">
        <f t="shared" si="45"/>
        <v>98.078002152821568</v>
      </c>
    </row>
    <row r="257" spans="1:6" s="44" customFormat="1" ht="50.25" customHeight="1" outlineLevel="5" x14ac:dyDescent="0.2">
      <c r="A257" s="19" t="s">
        <v>217</v>
      </c>
      <c r="B257" s="17" t="s">
        <v>89</v>
      </c>
      <c r="C257" s="17" t="s">
        <v>1</v>
      </c>
      <c r="D257" s="86">
        <f>D258</f>
        <v>3322497.54</v>
      </c>
      <c r="E257" s="86">
        <f>E258</f>
        <v>2979062.8</v>
      </c>
      <c r="F257" s="87">
        <f t="shared" si="45"/>
        <v>89.66335607881291</v>
      </c>
    </row>
    <row r="258" spans="1:6" s="44" customFormat="1" ht="57.75" customHeight="1" outlineLevel="5" x14ac:dyDescent="0.2">
      <c r="A258" s="10" t="s">
        <v>123</v>
      </c>
      <c r="B258" s="17" t="s">
        <v>89</v>
      </c>
      <c r="C258" s="17" t="s">
        <v>33</v>
      </c>
      <c r="D258" s="86">
        <f>D259</f>
        <v>3322497.54</v>
      </c>
      <c r="E258" s="86">
        <f>E259</f>
        <v>2979062.8</v>
      </c>
      <c r="F258" s="87">
        <f t="shared" si="45"/>
        <v>89.66335607881291</v>
      </c>
    </row>
    <row r="259" spans="1:6" s="44" customFormat="1" ht="30.75" customHeight="1" outlineLevel="5" x14ac:dyDescent="0.2">
      <c r="A259" s="10" t="s">
        <v>124</v>
      </c>
      <c r="B259" s="17" t="s">
        <v>89</v>
      </c>
      <c r="C259" s="17" t="s">
        <v>3</v>
      </c>
      <c r="D259" s="86">
        <f>D260+D261+D262</f>
        <v>3322497.54</v>
      </c>
      <c r="E259" s="86">
        <f>E260+E261+E262</f>
        <v>2979062.8</v>
      </c>
      <c r="F259" s="87">
        <f t="shared" si="45"/>
        <v>89.66335607881291</v>
      </c>
    </row>
    <row r="260" spans="1:6" s="78" customFormat="1" ht="30.75" customHeight="1" outlineLevel="5" x14ac:dyDescent="0.2">
      <c r="A260" s="10" t="s">
        <v>500</v>
      </c>
      <c r="B260" s="81" t="s">
        <v>89</v>
      </c>
      <c r="C260" s="81" t="s">
        <v>503</v>
      </c>
      <c r="D260" s="93">
        <v>2550921.92</v>
      </c>
      <c r="E260" s="93">
        <v>2289307.85</v>
      </c>
      <c r="F260" s="87">
        <f t="shared" si="45"/>
        <v>89.744332511753242</v>
      </c>
    </row>
    <row r="261" spans="1:6" s="78" customFormat="1" ht="38.25" customHeight="1" outlineLevel="5" x14ac:dyDescent="0.2">
      <c r="A261" s="10" t="s">
        <v>501</v>
      </c>
      <c r="B261" s="81" t="s">
        <v>89</v>
      </c>
      <c r="C261" s="81" t="s">
        <v>504</v>
      </c>
      <c r="D261" s="93">
        <v>1200</v>
      </c>
      <c r="E261" s="93">
        <v>800</v>
      </c>
      <c r="F261" s="87">
        <f t="shared" si="45"/>
        <v>66.666666666666657</v>
      </c>
    </row>
    <row r="262" spans="1:6" s="78" customFormat="1" ht="46.5" customHeight="1" outlineLevel="5" x14ac:dyDescent="0.2">
      <c r="A262" s="10" t="s">
        <v>502</v>
      </c>
      <c r="B262" s="81" t="s">
        <v>89</v>
      </c>
      <c r="C262" s="81" t="s">
        <v>505</v>
      </c>
      <c r="D262" s="93">
        <v>770375.62</v>
      </c>
      <c r="E262" s="93">
        <v>688954.95</v>
      </c>
      <c r="F262" s="87">
        <f t="shared" si="45"/>
        <v>89.431042742500082</v>
      </c>
    </row>
    <row r="263" spans="1:6" s="44" customFormat="1" ht="33" customHeight="1" x14ac:dyDescent="0.2">
      <c r="A263" s="16" t="s">
        <v>42</v>
      </c>
      <c r="B263" s="18" t="s">
        <v>90</v>
      </c>
      <c r="C263" s="18" t="s">
        <v>1</v>
      </c>
      <c r="D263" s="86">
        <f>D264+D268</f>
        <v>14840354.75</v>
      </c>
      <c r="E263" s="86">
        <f>E264+E268</f>
        <v>14834699.859999999</v>
      </c>
      <c r="F263" s="87">
        <f t="shared" ref="F263:F290" si="46">E263/D263*100</f>
        <v>99.961895183132327</v>
      </c>
    </row>
    <row r="264" spans="1:6" s="44" customFormat="1" ht="56.25" customHeight="1" x14ac:dyDescent="0.2">
      <c r="A264" s="10" t="s">
        <v>123</v>
      </c>
      <c r="B264" s="11" t="s">
        <v>90</v>
      </c>
      <c r="C264" s="11" t="s">
        <v>33</v>
      </c>
      <c r="D264" s="86">
        <f>D265</f>
        <v>14511999.75</v>
      </c>
      <c r="E264" s="86">
        <f>E265</f>
        <v>14511231.17</v>
      </c>
      <c r="F264" s="87">
        <f t="shared" si="46"/>
        <v>99.994703831220775</v>
      </c>
    </row>
    <row r="265" spans="1:6" s="44" customFormat="1" ht="22.5" customHeight="1" x14ac:dyDescent="0.2">
      <c r="A265" s="7" t="s">
        <v>112</v>
      </c>
      <c r="B265" s="11" t="s">
        <v>90</v>
      </c>
      <c r="C265" s="11" t="s">
        <v>11</v>
      </c>
      <c r="D265" s="86">
        <f>D266+D267</f>
        <v>14511999.75</v>
      </c>
      <c r="E265" s="86">
        <f>E266+E267</f>
        <v>14511231.17</v>
      </c>
      <c r="F265" s="87">
        <f t="shared" si="46"/>
        <v>99.994703831220775</v>
      </c>
    </row>
    <row r="266" spans="1:6" s="78" customFormat="1" ht="22.5" customHeight="1" x14ac:dyDescent="0.2">
      <c r="A266" s="92" t="s">
        <v>496</v>
      </c>
      <c r="B266" s="81" t="s">
        <v>90</v>
      </c>
      <c r="C266" s="81" t="s">
        <v>498</v>
      </c>
      <c r="D266" s="93">
        <v>11147929.15</v>
      </c>
      <c r="E266" s="93">
        <v>11147910.949999999</v>
      </c>
      <c r="F266" s="87">
        <f t="shared" si="46"/>
        <v>99.999836740978921</v>
      </c>
    </row>
    <row r="267" spans="1:6" s="78" customFormat="1" ht="43.5" customHeight="1" x14ac:dyDescent="0.2">
      <c r="A267" s="92" t="s">
        <v>497</v>
      </c>
      <c r="B267" s="81" t="s">
        <v>90</v>
      </c>
      <c r="C267" s="81" t="s">
        <v>499</v>
      </c>
      <c r="D267" s="93">
        <v>3364070.6</v>
      </c>
      <c r="E267" s="93">
        <v>3363320.22</v>
      </c>
      <c r="F267" s="87">
        <f t="shared" si="46"/>
        <v>99.97769428501293</v>
      </c>
    </row>
    <row r="268" spans="1:6" s="44" customFormat="1" ht="30.75" customHeight="1" x14ac:dyDescent="0.2">
      <c r="A268" s="19" t="s">
        <v>102</v>
      </c>
      <c r="B268" s="11" t="s">
        <v>90</v>
      </c>
      <c r="C268" s="11" t="s">
        <v>36</v>
      </c>
      <c r="D268" s="86">
        <f>D269</f>
        <v>328355</v>
      </c>
      <c r="E268" s="86">
        <f>E269</f>
        <v>323468.69</v>
      </c>
      <c r="F268" s="87">
        <f t="shared" si="46"/>
        <v>98.511881957028208</v>
      </c>
    </row>
    <row r="269" spans="1:6" s="44" customFormat="1" ht="30.75" customHeight="1" x14ac:dyDescent="0.2">
      <c r="A269" s="19" t="s">
        <v>37</v>
      </c>
      <c r="B269" s="11" t="s">
        <v>90</v>
      </c>
      <c r="C269" s="11" t="s">
        <v>4</v>
      </c>
      <c r="D269" s="86">
        <f>D270</f>
        <v>328355</v>
      </c>
      <c r="E269" s="86">
        <f>E270</f>
        <v>323468.69</v>
      </c>
      <c r="F269" s="87">
        <f t="shared" si="46"/>
        <v>98.511881957028208</v>
      </c>
    </row>
    <row r="270" spans="1:6" s="78" customFormat="1" ht="30.75" customHeight="1" x14ac:dyDescent="0.2">
      <c r="A270" s="92" t="s">
        <v>479</v>
      </c>
      <c r="B270" s="81" t="s">
        <v>90</v>
      </c>
      <c r="C270" s="81" t="s">
        <v>478</v>
      </c>
      <c r="D270" s="86">
        <v>328355</v>
      </c>
      <c r="E270" s="87">
        <v>323468.69</v>
      </c>
      <c r="F270" s="87">
        <f t="shared" si="46"/>
        <v>98.511881957028208</v>
      </c>
    </row>
    <row r="271" spans="1:6" ht="19.5" customHeight="1" x14ac:dyDescent="0.2">
      <c r="A271" s="33" t="s">
        <v>266</v>
      </c>
      <c r="B271" s="32" t="s">
        <v>267</v>
      </c>
      <c r="C271" s="37" t="s">
        <v>1</v>
      </c>
      <c r="D271" s="84">
        <f t="shared" ref="D271:E273" si="47">D272</f>
        <v>2289095</v>
      </c>
      <c r="E271" s="84">
        <f t="shared" si="47"/>
        <v>2223571.23</v>
      </c>
      <c r="F271" s="85">
        <f t="shared" si="46"/>
        <v>97.137568777180505</v>
      </c>
    </row>
    <row r="272" spans="1:6" s="44" customFormat="1" ht="19.5" customHeight="1" x14ac:dyDescent="0.2">
      <c r="A272" s="16" t="s">
        <v>110</v>
      </c>
      <c r="B272" s="18" t="s">
        <v>111</v>
      </c>
      <c r="C272" s="18" t="s">
        <v>1</v>
      </c>
      <c r="D272" s="86">
        <f t="shared" si="47"/>
        <v>2289095</v>
      </c>
      <c r="E272" s="86">
        <f t="shared" si="47"/>
        <v>2223571.23</v>
      </c>
      <c r="F272" s="87">
        <f t="shared" si="46"/>
        <v>97.137568777180505</v>
      </c>
    </row>
    <row r="273" spans="1:6" s="44" customFormat="1" ht="32.25" customHeight="1" x14ac:dyDescent="0.2">
      <c r="A273" s="10" t="s">
        <v>60</v>
      </c>
      <c r="B273" s="11" t="s">
        <v>111</v>
      </c>
      <c r="C273" s="11" t="s">
        <v>43</v>
      </c>
      <c r="D273" s="86">
        <f t="shared" si="47"/>
        <v>2289095</v>
      </c>
      <c r="E273" s="86">
        <f t="shared" si="47"/>
        <v>2223571.23</v>
      </c>
      <c r="F273" s="87">
        <f t="shared" si="46"/>
        <v>97.137568777180505</v>
      </c>
    </row>
    <row r="274" spans="1:6" s="44" customFormat="1" ht="20.25" customHeight="1" x14ac:dyDescent="0.2">
      <c r="A274" s="10" t="s">
        <v>44</v>
      </c>
      <c r="B274" s="11" t="s">
        <v>111</v>
      </c>
      <c r="C274" s="11" t="s">
        <v>45</v>
      </c>
      <c r="D274" s="86">
        <f>D275</f>
        <v>2289095</v>
      </c>
      <c r="E274" s="86">
        <f>E275</f>
        <v>2223571.23</v>
      </c>
      <c r="F274" s="87">
        <f t="shared" si="46"/>
        <v>97.137568777180505</v>
      </c>
    </row>
    <row r="275" spans="1:6" s="78" customFormat="1" ht="20.25" customHeight="1" x14ac:dyDescent="0.2">
      <c r="A275" s="92" t="s">
        <v>507</v>
      </c>
      <c r="B275" s="81" t="s">
        <v>111</v>
      </c>
      <c r="C275" s="81" t="s">
        <v>506</v>
      </c>
      <c r="D275" s="86">
        <v>2289095</v>
      </c>
      <c r="E275" s="87">
        <v>2223571.23</v>
      </c>
      <c r="F275" s="87">
        <f t="shared" si="46"/>
        <v>97.137568777180505</v>
      </c>
    </row>
    <row r="276" spans="1:6" s="23" customFormat="1" ht="33.75" customHeight="1" outlineLevel="5" x14ac:dyDescent="0.2">
      <c r="A276" s="20" t="s">
        <v>440</v>
      </c>
      <c r="B276" s="21" t="s">
        <v>56</v>
      </c>
      <c r="C276" s="21" t="s">
        <v>1</v>
      </c>
      <c r="D276" s="88">
        <f>D277+D304+D368+D410+D416</f>
        <v>568171508.54999995</v>
      </c>
      <c r="E276" s="88">
        <f>E277+E304+E368+E410+E416</f>
        <v>567395476.54999995</v>
      </c>
      <c r="F276" s="83">
        <f t="shared" si="46"/>
        <v>99.863415889687872</v>
      </c>
    </row>
    <row r="277" spans="1:6" s="44" customFormat="1" ht="25.5" x14ac:dyDescent="0.2">
      <c r="A277" s="16" t="s">
        <v>57</v>
      </c>
      <c r="B277" s="18" t="s">
        <v>58</v>
      </c>
      <c r="C277" s="18" t="s">
        <v>1</v>
      </c>
      <c r="D277" s="86">
        <f>D278+D289+D294+D299</f>
        <v>130215852.09</v>
      </c>
      <c r="E277" s="86">
        <f>E278+E289+E294+E299</f>
        <v>130215852.09</v>
      </c>
      <c r="F277" s="87">
        <f t="shared" si="46"/>
        <v>100</v>
      </c>
    </row>
    <row r="278" spans="1:6" ht="25.5" x14ac:dyDescent="0.2">
      <c r="A278" s="36" t="s">
        <v>231</v>
      </c>
      <c r="B278" s="31" t="s">
        <v>232</v>
      </c>
      <c r="C278" s="43" t="s">
        <v>1</v>
      </c>
      <c r="D278" s="84">
        <f>D279+D284</f>
        <v>121979244.59</v>
      </c>
      <c r="E278" s="84">
        <f>E279+E284</f>
        <v>121979244.59</v>
      </c>
      <c r="F278" s="85">
        <f t="shared" si="46"/>
        <v>100</v>
      </c>
    </row>
    <row r="279" spans="1:6" s="15" customFormat="1" ht="31.5" customHeight="1" x14ac:dyDescent="0.2">
      <c r="A279" s="7" t="s">
        <v>441</v>
      </c>
      <c r="B279" s="11" t="s">
        <v>61</v>
      </c>
      <c r="C279" s="12" t="s">
        <v>1</v>
      </c>
      <c r="D279" s="86">
        <f>D280</f>
        <v>56830253.590000004</v>
      </c>
      <c r="E279" s="86">
        <f>E280</f>
        <v>56830253.590000004</v>
      </c>
      <c r="F279" s="87">
        <f t="shared" si="46"/>
        <v>100</v>
      </c>
    </row>
    <row r="280" spans="1:6" s="44" customFormat="1" ht="31.5" customHeight="1" x14ac:dyDescent="0.2">
      <c r="A280" s="7" t="s">
        <v>60</v>
      </c>
      <c r="B280" s="11" t="s">
        <v>61</v>
      </c>
      <c r="C280" s="11" t="s">
        <v>43</v>
      </c>
      <c r="D280" s="86">
        <f>D281</f>
        <v>56830253.590000004</v>
      </c>
      <c r="E280" s="86">
        <f>E281</f>
        <v>56830253.590000004</v>
      </c>
      <c r="F280" s="87">
        <f t="shared" si="46"/>
        <v>100</v>
      </c>
    </row>
    <row r="281" spans="1:6" s="44" customFormat="1" ht="23.25" customHeight="1" x14ac:dyDescent="0.2">
      <c r="A281" s="7" t="s">
        <v>22</v>
      </c>
      <c r="B281" s="11" t="s">
        <v>61</v>
      </c>
      <c r="C281" s="12" t="s">
        <v>23</v>
      </c>
      <c r="D281" s="86">
        <f>D282+D283</f>
        <v>56830253.590000004</v>
      </c>
      <c r="E281" s="86">
        <f>E282+E283</f>
        <v>56830253.590000004</v>
      </c>
      <c r="F281" s="87">
        <f t="shared" si="46"/>
        <v>100</v>
      </c>
    </row>
    <row r="282" spans="1:6" s="78" customFormat="1" ht="62.25" customHeight="1" x14ac:dyDescent="0.2">
      <c r="A282" s="92" t="s">
        <v>493</v>
      </c>
      <c r="B282" s="11" t="s">
        <v>61</v>
      </c>
      <c r="C282" s="12" t="s">
        <v>492</v>
      </c>
      <c r="D282" s="93">
        <v>56066514.100000001</v>
      </c>
      <c r="E282" s="93">
        <v>56066514.100000001</v>
      </c>
      <c r="F282" s="87">
        <f t="shared" si="46"/>
        <v>100</v>
      </c>
    </row>
    <row r="283" spans="1:6" s="78" customFormat="1" ht="23.25" customHeight="1" x14ac:dyDescent="0.2">
      <c r="A283" s="92" t="s">
        <v>483</v>
      </c>
      <c r="B283" s="11" t="s">
        <v>61</v>
      </c>
      <c r="C283" s="12" t="s">
        <v>482</v>
      </c>
      <c r="D283" s="93">
        <v>763739.49</v>
      </c>
      <c r="E283" s="93">
        <v>763739.49</v>
      </c>
      <c r="F283" s="87">
        <f t="shared" si="46"/>
        <v>100</v>
      </c>
    </row>
    <row r="284" spans="1:6" s="15" customFormat="1" ht="57.75" customHeight="1" x14ac:dyDescent="0.2">
      <c r="A284" s="10" t="s">
        <v>15</v>
      </c>
      <c r="B284" s="11" t="s">
        <v>59</v>
      </c>
      <c r="C284" s="11" t="s">
        <v>1</v>
      </c>
      <c r="D284" s="86">
        <f>D285</f>
        <v>65148991</v>
      </c>
      <c r="E284" s="86">
        <f>E285</f>
        <v>65148991</v>
      </c>
      <c r="F284" s="87">
        <f t="shared" si="46"/>
        <v>100</v>
      </c>
    </row>
    <row r="285" spans="1:6" s="44" customFormat="1" ht="28.5" customHeight="1" x14ac:dyDescent="0.2">
      <c r="A285" s="7" t="s">
        <v>60</v>
      </c>
      <c r="B285" s="11" t="s">
        <v>59</v>
      </c>
      <c r="C285" s="11" t="s">
        <v>43</v>
      </c>
      <c r="D285" s="86">
        <f>D286</f>
        <v>65148991</v>
      </c>
      <c r="E285" s="86">
        <f>E286</f>
        <v>65148991</v>
      </c>
      <c r="F285" s="87">
        <f t="shared" si="46"/>
        <v>100</v>
      </c>
    </row>
    <row r="286" spans="1:6" s="44" customFormat="1" ht="22.5" customHeight="1" x14ac:dyDescent="0.2">
      <c r="A286" s="7" t="s">
        <v>22</v>
      </c>
      <c r="B286" s="11" t="s">
        <v>59</v>
      </c>
      <c r="C286" s="12" t="s">
        <v>23</v>
      </c>
      <c r="D286" s="86">
        <f>D287+D288</f>
        <v>65148991</v>
      </c>
      <c r="E286" s="86">
        <f>E287+E288</f>
        <v>65148991</v>
      </c>
      <c r="F286" s="87">
        <f t="shared" si="46"/>
        <v>100</v>
      </c>
    </row>
    <row r="287" spans="1:6" s="78" customFormat="1" ht="55.5" customHeight="1" x14ac:dyDescent="0.2">
      <c r="A287" s="7" t="s">
        <v>493</v>
      </c>
      <c r="B287" s="81" t="s">
        <v>59</v>
      </c>
      <c r="C287" s="81" t="s">
        <v>492</v>
      </c>
      <c r="D287" s="94">
        <v>63657906.649999999</v>
      </c>
      <c r="E287" s="94">
        <v>63657906.649999999</v>
      </c>
      <c r="F287" s="87">
        <f t="shared" si="46"/>
        <v>100</v>
      </c>
    </row>
    <row r="288" spans="1:6" s="78" customFormat="1" ht="22.5" customHeight="1" x14ac:dyDescent="0.2">
      <c r="A288" s="7" t="s">
        <v>483</v>
      </c>
      <c r="B288" s="81" t="s">
        <v>59</v>
      </c>
      <c r="C288" s="81" t="s">
        <v>482</v>
      </c>
      <c r="D288" s="94">
        <v>1491084.35</v>
      </c>
      <c r="E288" s="94">
        <v>1491084.35</v>
      </c>
      <c r="F288" s="87">
        <f t="shared" si="46"/>
        <v>100</v>
      </c>
    </row>
    <row r="289" spans="1:6" ht="42" customHeight="1" x14ac:dyDescent="0.2">
      <c r="A289" s="35" t="s">
        <v>233</v>
      </c>
      <c r="B289" s="32" t="s">
        <v>234</v>
      </c>
      <c r="C289" s="62" t="s">
        <v>1</v>
      </c>
      <c r="D289" s="84">
        <f t="shared" ref="D289:E291" si="48">D290</f>
        <v>3648935.92</v>
      </c>
      <c r="E289" s="84">
        <f t="shared" si="48"/>
        <v>3648935.92</v>
      </c>
      <c r="F289" s="85">
        <f t="shared" si="46"/>
        <v>100</v>
      </c>
    </row>
    <row r="290" spans="1:6" s="15" customFormat="1" ht="35.25" customHeight="1" outlineLevel="5" x14ac:dyDescent="0.2">
      <c r="A290" s="7" t="s">
        <v>99</v>
      </c>
      <c r="B290" s="11" t="s">
        <v>63</v>
      </c>
      <c r="C290" s="12" t="s">
        <v>1</v>
      </c>
      <c r="D290" s="86">
        <f t="shared" si="48"/>
        <v>3648935.92</v>
      </c>
      <c r="E290" s="86">
        <f t="shared" si="48"/>
        <v>3648935.92</v>
      </c>
      <c r="F290" s="87">
        <f t="shared" si="46"/>
        <v>100</v>
      </c>
    </row>
    <row r="291" spans="1:6" s="5" customFormat="1" ht="30" customHeight="1" outlineLevel="5" x14ac:dyDescent="0.2">
      <c r="A291" s="7" t="s">
        <v>60</v>
      </c>
      <c r="B291" s="11" t="s">
        <v>63</v>
      </c>
      <c r="C291" s="11" t="s">
        <v>43</v>
      </c>
      <c r="D291" s="86">
        <f t="shared" si="48"/>
        <v>3648935.92</v>
      </c>
      <c r="E291" s="86">
        <f t="shared" si="48"/>
        <v>3648935.92</v>
      </c>
      <c r="F291" s="87">
        <f t="shared" ref="F291:F367" si="49">E291/D291*100</f>
        <v>100</v>
      </c>
    </row>
    <row r="292" spans="1:6" s="44" customFormat="1" ht="22.5" customHeight="1" outlineLevel="5" x14ac:dyDescent="0.2">
      <c r="A292" s="7" t="s">
        <v>22</v>
      </c>
      <c r="B292" s="11" t="s">
        <v>63</v>
      </c>
      <c r="C292" s="12" t="s">
        <v>23</v>
      </c>
      <c r="D292" s="86">
        <f>D293</f>
        <v>3648935.92</v>
      </c>
      <c r="E292" s="86">
        <f>E293</f>
        <v>3648935.92</v>
      </c>
      <c r="F292" s="87">
        <f t="shared" si="49"/>
        <v>100</v>
      </c>
    </row>
    <row r="293" spans="1:6" s="78" customFormat="1" ht="22.5" customHeight="1" outlineLevel="5" x14ac:dyDescent="0.2">
      <c r="A293" s="92" t="s">
        <v>483</v>
      </c>
      <c r="B293" s="81" t="s">
        <v>63</v>
      </c>
      <c r="C293" s="81" t="s">
        <v>482</v>
      </c>
      <c r="D293" s="94">
        <v>3648935.92</v>
      </c>
      <c r="E293" s="94">
        <v>3648935.92</v>
      </c>
      <c r="F293" s="87">
        <f t="shared" si="49"/>
        <v>100</v>
      </c>
    </row>
    <row r="294" spans="1:6" ht="42.75" customHeight="1" outlineLevel="5" x14ac:dyDescent="0.2">
      <c r="A294" s="35" t="s">
        <v>442</v>
      </c>
      <c r="B294" s="32" t="s">
        <v>235</v>
      </c>
      <c r="C294" s="62" t="s">
        <v>1</v>
      </c>
      <c r="D294" s="84">
        <f>D295</f>
        <v>3850013.47</v>
      </c>
      <c r="E294" s="84">
        <f>E295</f>
        <v>3850013.47</v>
      </c>
      <c r="F294" s="85">
        <f t="shared" si="49"/>
        <v>100</v>
      </c>
    </row>
    <row r="295" spans="1:6" s="15" customFormat="1" ht="29.25" customHeight="1" outlineLevel="5" x14ac:dyDescent="0.2">
      <c r="A295" s="7" t="s">
        <v>126</v>
      </c>
      <c r="B295" s="11" t="s">
        <v>127</v>
      </c>
      <c r="C295" s="12" t="s">
        <v>1</v>
      </c>
      <c r="D295" s="86">
        <f t="shared" ref="D295:E296" si="50">D296</f>
        <v>3850013.47</v>
      </c>
      <c r="E295" s="86">
        <f t="shared" si="50"/>
        <v>3850013.47</v>
      </c>
      <c r="F295" s="87">
        <f t="shared" si="49"/>
        <v>100</v>
      </c>
    </row>
    <row r="296" spans="1:6" s="44" customFormat="1" ht="31.5" customHeight="1" outlineLevel="5" x14ac:dyDescent="0.2">
      <c r="A296" s="7" t="s">
        <v>60</v>
      </c>
      <c r="B296" s="11" t="s">
        <v>127</v>
      </c>
      <c r="C296" s="12" t="s">
        <v>43</v>
      </c>
      <c r="D296" s="86">
        <f t="shared" si="50"/>
        <v>3850013.47</v>
      </c>
      <c r="E296" s="86">
        <f t="shared" si="50"/>
        <v>3850013.47</v>
      </c>
      <c r="F296" s="87">
        <f t="shared" si="49"/>
        <v>100</v>
      </c>
    </row>
    <row r="297" spans="1:6" s="44" customFormat="1" ht="21" customHeight="1" outlineLevel="5" x14ac:dyDescent="0.2">
      <c r="A297" s="7" t="s">
        <v>22</v>
      </c>
      <c r="B297" s="11" t="s">
        <v>127</v>
      </c>
      <c r="C297" s="12" t="s">
        <v>23</v>
      </c>
      <c r="D297" s="86">
        <f>D298</f>
        <v>3850013.47</v>
      </c>
      <c r="E297" s="86">
        <f>E298</f>
        <v>3850013.47</v>
      </c>
      <c r="F297" s="87">
        <f t="shared" si="49"/>
        <v>100</v>
      </c>
    </row>
    <row r="298" spans="1:6" s="78" customFormat="1" ht="21" customHeight="1" outlineLevel="5" x14ac:dyDescent="0.2">
      <c r="A298" s="7" t="s">
        <v>483</v>
      </c>
      <c r="B298" s="11" t="s">
        <v>127</v>
      </c>
      <c r="C298" s="81" t="s">
        <v>482</v>
      </c>
      <c r="D298" s="86">
        <v>3850013.47</v>
      </c>
      <c r="E298" s="86">
        <v>3850013.47</v>
      </c>
      <c r="F298" s="87">
        <f t="shared" si="49"/>
        <v>100</v>
      </c>
    </row>
    <row r="299" spans="1:6" ht="30.75" customHeight="1" outlineLevel="5" x14ac:dyDescent="0.2">
      <c r="A299" s="35" t="s">
        <v>242</v>
      </c>
      <c r="B299" s="32" t="s">
        <v>236</v>
      </c>
      <c r="C299" s="62" t="s">
        <v>1</v>
      </c>
      <c r="D299" s="84">
        <f t="shared" ref="D299:E301" si="51">D300</f>
        <v>737658.11</v>
      </c>
      <c r="E299" s="84">
        <f t="shared" si="51"/>
        <v>737658.11</v>
      </c>
      <c r="F299" s="85">
        <f t="shared" si="49"/>
        <v>100</v>
      </c>
    </row>
    <row r="300" spans="1:6" s="15" customFormat="1" ht="32.25" customHeight="1" outlineLevel="5" x14ac:dyDescent="0.2">
      <c r="A300" s="10" t="s">
        <v>443</v>
      </c>
      <c r="B300" s="11" t="s">
        <v>134</v>
      </c>
      <c r="C300" s="12" t="s">
        <v>1</v>
      </c>
      <c r="D300" s="86">
        <f t="shared" si="51"/>
        <v>737658.11</v>
      </c>
      <c r="E300" s="86">
        <f t="shared" si="51"/>
        <v>737658.11</v>
      </c>
      <c r="F300" s="87">
        <f t="shared" si="49"/>
        <v>100</v>
      </c>
    </row>
    <row r="301" spans="1:6" s="44" customFormat="1" ht="29.25" customHeight="1" outlineLevel="5" x14ac:dyDescent="0.2">
      <c r="A301" s="10" t="s">
        <v>60</v>
      </c>
      <c r="B301" s="11" t="s">
        <v>134</v>
      </c>
      <c r="C301" s="12" t="s">
        <v>43</v>
      </c>
      <c r="D301" s="86">
        <f t="shared" si="51"/>
        <v>737658.11</v>
      </c>
      <c r="E301" s="86">
        <f t="shared" si="51"/>
        <v>737658.11</v>
      </c>
      <c r="F301" s="87">
        <f t="shared" si="49"/>
        <v>100</v>
      </c>
    </row>
    <row r="302" spans="1:6" s="44" customFormat="1" ht="21" customHeight="1" outlineLevel="5" x14ac:dyDescent="0.2">
      <c r="A302" s="10" t="s">
        <v>22</v>
      </c>
      <c r="B302" s="11" t="s">
        <v>134</v>
      </c>
      <c r="C302" s="12" t="s">
        <v>23</v>
      </c>
      <c r="D302" s="86">
        <f>D303</f>
        <v>737658.11</v>
      </c>
      <c r="E302" s="86">
        <f>E303</f>
        <v>737658.11</v>
      </c>
      <c r="F302" s="87">
        <f t="shared" si="49"/>
        <v>100</v>
      </c>
    </row>
    <row r="303" spans="1:6" s="78" customFormat="1" ht="21" customHeight="1" outlineLevel="5" x14ac:dyDescent="0.2">
      <c r="A303" s="7" t="s">
        <v>483</v>
      </c>
      <c r="B303" s="81" t="s">
        <v>134</v>
      </c>
      <c r="C303" s="81" t="s">
        <v>482</v>
      </c>
      <c r="D303" s="94">
        <v>737658.11</v>
      </c>
      <c r="E303" s="94">
        <v>737658.11</v>
      </c>
      <c r="F303" s="87">
        <f t="shared" si="49"/>
        <v>100</v>
      </c>
    </row>
    <row r="304" spans="1:6" s="44" customFormat="1" ht="22.5" customHeight="1" outlineLevel="5" x14ac:dyDescent="0.2">
      <c r="A304" s="19" t="s">
        <v>64</v>
      </c>
      <c r="B304" s="18" t="s">
        <v>65</v>
      </c>
      <c r="C304" s="27" t="s">
        <v>1</v>
      </c>
      <c r="D304" s="86">
        <f>D305+D316+D329+D346+D351</f>
        <v>369149748.79000002</v>
      </c>
      <c r="E304" s="86">
        <f>E305+E316+E329+E346+E351</f>
        <v>369096364.76999998</v>
      </c>
      <c r="F304" s="87">
        <f t="shared" si="49"/>
        <v>99.985538654658441</v>
      </c>
    </row>
    <row r="305" spans="1:6" ht="41.25" customHeight="1" outlineLevel="5" x14ac:dyDescent="0.2">
      <c r="A305" s="36" t="s">
        <v>237</v>
      </c>
      <c r="B305" s="31" t="s">
        <v>238</v>
      </c>
      <c r="C305" s="63" t="s">
        <v>1</v>
      </c>
      <c r="D305" s="84">
        <f>D306+D311</f>
        <v>306850321.27999997</v>
      </c>
      <c r="E305" s="84">
        <f>E306+E311</f>
        <v>306850321.27999997</v>
      </c>
      <c r="F305" s="85">
        <f t="shared" si="49"/>
        <v>100</v>
      </c>
    </row>
    <row r="306" spans="1:6" s="44" customFormat="1" ht="33" customHeight="1" x14ac:dyDescent="0.2">
      <c r="A306" s="16" t="s">
        <v>216</v>
      </c>
      <c r="B306" s="18" t="s">
        <v>66</v>
      </c>
      <c r="C306" s="18" t="s">
        <v>1</v>
      </c>
      <c r="D306" s="86">
        <f>D307</f>
        <v>111095402.28</v>
      </c>
      <c r="E306" s="86">
        <f>E307</f>
        <v>111095402.28</v>
      </c>
      <c r="F306" s="87">
        <f t="shared" si="49"/>
        <v>100</v>
      </c>
    </row>
    <row r="307" spans="1:6" s="44" customFormat="1" ht="33" customHeight="1" x14ac:dyDescent="0.2">
      <c r="A307" s="16" t="s">
        <v>60</v>
      </c>
      <c r="B307" s="18" t="s">
        <v>66</v>
      </c>
      <c r="C307" s="18" t="s">
        <v>43</v>
      </c>
      <c r="D307" s="86">
        <f>D308</f>
        <v>111095402.28</v>
      </c>
      <c r="E307" s="86">
        <f>E308</f>
        <v>111095402.28</v>
      </c>
      <c r="F307" s="87">
        <f t="shared" si="49"/>
        <v>100</v>
      </c>
    </row>
    <row r="308" spans="1:6" s="44" customFormat="1" ht="21" customHeight="1" x14ac:dyDescent="0.2">
      <c r="A308" s="16" t="s">
        <v>22</v>
      </c>
      <c r="B308" s="18" t="s">
        <v>66</v>
      </c>
      <c r="C308" s="18" t="s">
        <v>23</v>
      </c>
      <c r="D308" s="86">
        <f>D309+D310</f>
        <v>111095402.28</v>
      </c>
      <c r="E308" s="86">
        <f>E309+E310</f>
        <v>111095402.28</v>
      </c>
      <c r="F308" s="87">
        <f t="shared" si="49"/>
        <v>100</v>
      </c>
    </row>
    <row r="309" spans="1:6" s="78" customFormat="1" ht="58.5" customHeight="1" x14ac:dyDescent="0.2">
      <c r="A309" s="92" t="s">
        <v>493</v>
      </c>
      <c r="B309" s="81" t="s">
        <v>66</v>
      </c>
      <c r="C309" s="81" t="s">
        <v>492</v>
      </c>
      <c r="D309" s="94">
        <v>109444672.15000001</v>
      </c>
      <c r="E309" s="94">
        <v>109444672.15000001</v>
      </c>
      <c r="F309" s="87">
        <f t="shared" si="49"/>
        <v>100</v>
      </c>
    </row>
    <row r="310" spans="1:6" s="78" customFormat="1" ht="21" customHeight="1" x14ac:dyDescent="0.2">
      <c r="A310" s="92" t="s">
        <v>483</v>
      </c>
      <c r="B310" s="81" t="s">
        <v>66</v>
      </c>
      <c r="C310" s="81" t="s">
        <v>482</v>
      </c>
      <c r="D310" s="94">
        <v>1650730.13</v>
      </c>
      <c r="E310" s="94">
        <v>1650730.13</v>
      </c>
      <c r="F310" s="87">
        <f t="shared" si="49"/>
        <v>100</v>
      </c>
    </row>
    <row r="311" spans="1:6" s="68" customFormat="1" ht="69.75" customHeight="1" x14ac:dyDescent="0.2">
      <c r="A311" s="79" t="s">
        <v>444</v>
      </c>
      <c r="B311" s="18" t="s">
        <v>67</v>
      </c>
      <c r="C311" s="18" t="s">
        <v>1</v>
      </c>
      <c r="D311" s="86">
        <f>D312</f>
        <v>195754919</v>
      </c>
      <c r="E311" s="86">
        <f>E312</f>
        <v>195754919</v>
      </c>
      <c r="F311" s="87">
        <f t="shared" si="49"/>
        <v>100</v>
      </c>
    </row>
    <row r="312" spans="1:6" s="44" customFormat="1" ht="32.25" customHeight="1" x14ac:dyDescent="0.2">
      <c r="A312" s="16" t="s">
        <v>60</v>
      </c>
      <c r="B312" s="18" t="s">
        <v>67</v>
      </c>
      <c r="C312" s="18" t="s">
        <v>43</v>
      </c>
      <c r="D312" s="86">
        <f>D313</f>
        <v>195754919</v>
      </c>
      <c r="E312" s="86">
        <f>E313</f>
        <v>195754919</v>
      </c>
      <c r="F312" s="87">
        <f t="shared" si="49"/>
        <v>100</v>
      </c>
    </row>
    <row r="313" spans="1:6" s="44" customFormat="1" ht="22.5" customHeight="1" x14ac:dyDescent="0.2">
      <c r="A313" s="16" t="s">
        <v>22</v>
      </c>
      <c r="B313" s="18" t="s">
        <v>67</v>
      </c>
      <c r="C313" s="18" t="s">
        <v>23</v>
      </c>
      <c r="D313" s="86">
        <f>D314+D315</f>
        <v>195754919</v>
      </c>
      <c r="E313" s="86">
        <f>E314+E315</f>
        <v>195754919</v>
      </c>
      <c r="F313" s="87">
        <f t="shared" si="49"/>
        <v>100</v>
      </c>
    </row>
    <row r="314" spans="1:6" s="78" customFormat="1" ht="54.75" customHeight="1" x14ac:dyDescent="0.2">
      <c r="A314" s="92" t="s">
        <v>493</v>
      </c>
      <c r="B314" s="81" t="s">
        <v>67</v>
      </c>
      <c r="C314" s="81" t="s">
        <v>492</v>
      </c>
      <c r="D314" s="94">
        <v>183881466.11000001</v>
      </c>
      <c r="E314" s="94">
        <v>183881466.11000001</v>
      </c>
      <c r="F314" s="87">
        <f t="shared" si="49"/>
        <v>100</v>
      </c>
    </row>
    <row r="315" spans="1:6" s="78" customFormat="1" ht="22.5" customHeight="1" x14ac:dyDescent="0.2">
      <c r="A315" s="92" t="s">
        <v>483</v>
      </c>
      <c r="B315" s="81" t="s">
        <v>67</v>
      </c>
      <c r="C315" s="81" t="s">
        <v>482</v>
      </c>
      <c r="D315" s="94">
        <v>11873452.890000001</v>
      </c>
      <c r="E315" s="94">
        <v>11873452.890000001</v>
      </c>
      <c r="F315" s="87">
        <f t="shared" si="49"/>
        <v>100</v>
      </c>
    </row>
    <row r="316" spans="1:6" ht="30" customHeight="1" x14ac:dyDescent="0.2">
      <c r="A316" s="36" t="s">
        <v>445</v>
      </c>
      <c r="B316" s="31" t="s">
        <v>239</v>
      </c>
      <c r="C316" s="43" t="s">
        <v>1</v>
      </c>
      <c r="D316" s="84">
        <f>D317+D321+D325</f>
        <v>22500386.829999998</v>
      </c>
      <c r="E316" s="84">
        <f>E317+E321+E325</f>
        <v>22500386.829999998</v>
      </c>
      <c r="F316" s="85">
        <f t="shared" si="49"/>
        <v>100</v>
      </c>
    </row>
    <row r="317" spans="1:6" s="44" customFormat="1" ht="25.5" x14ac:dyDescent="0.2">
      <c r="A317" s="16" t="s">
        <v>62</v>
      </c>
      <c r="B317" s="18" t="s">
        <v>97</v>
      </c>
      <c r="C317" s="27" t="s">
        <v>1</v>
      </c>
      <c r="D317" s="86">
        <f t="shared" ref="D317:E318" si="52">D318</f>
        <v>2057334.33</v>
      </c>
      <c r="E317" s="86">
        <f t="shared" si="52"/>
        <v>2057334.33</v>
      </c>
      <c r="F317" s="87">
        <f t="shared" si="49"/>
        <v>100</v>
      </c>
    </row>
    <row r="318" spans="1:6" s="44" customFormat="1" ht="31.5" customHeight="1" x14ac:dyDescent="0.2">
      <c r="A318" s="16" t="s">
        <v>60</v>
      </c>
      <c r="B318" s="18" t="s">
        <v>97</v>
      </c>
      <c r="C318" s="18" t="s">
        <v>43</v>
      </c>
      <c r="D318" s="86">
        <f t="shared" si="52"/>
        <v>2057334.33</v>
      </c>
      <c r="E318" s="86">
        <f t="shared" si="52"/>
        <v>2057334.33</v>
      </c>
      <c r="F318" s="87">
        <f t="shared" si="49"/>
        <v>100</v>
      </c>
    </row>
    <row r="319" spans="1:6" s="44" customFormat="1" ht="19.5" customHeight="1" x14ac:dyDescent="0.2">
      <c r="A319" s="16" t="s">
        <v>22</v>
      </c>
      <c r="B319" s="18" t="s">
        <v>97</v>
      </c>
      <c r="C319" s="27" t="s">
        <v>23</v>
      </c>
      <c r="D319" s="86">
        <f>D320</f>
        <v>2057334.33</v>
      </c>
      <c r="E319" s="86">
        <f>E320</f>
        <v>2057334.33</v>
      </c>
      <c r="F319" s="87">
        <f t="shared" si="49"/>
        <v>100</v>
      </c>
    </row>
    <row r="320" spans="1:6" s="78" customFormat="1" ht="19.5" customHeight="1" x14ac:dyDescent="0.2">
      <c r="A320" s="92" t="s">
        <v>483</v>
      </c>
      <c r="B320" s="81" t="s">
        <v>97</v>
      </c>
      <c r="C320" s="81" t="s">
        <v>482</v>
      </c>
      <c r="D320" s="94">
        <v>2057334.33</v>
      </c>
      <c r="E320" s="94">
        <v>2057334.33</v>
      </c>
      <c r="F320" s="87">
        <f t="shared" si="49"/>
        <v>100</v>
      </c>
    </row>
    <row r="321" spans="1:6" s="44" customFormat="1" ht="34.5" customHeight="1" x14ac:dyDescent="0.2">
      <c r="A321" s="16" t="s">
        <v>125</v>
      </c>
      <c r="B321" s="18" t="s">
        <v>119</v>
      </c>
      <c r="C321" s="18" t="s">
        <v>1</v>
      </c>
      <c r="D321" s="86">
        <f t="shared" ref="D321:E322" si="53">D322</f>
        <v>6336512</v>
      </c>
      <c r="E321" s="86">
        <f t="shared" si="53"/>
        <v>6336512</v>
      </c>
      <c r="F321" s="87">
        <f t="shared" si="49"/>
        <v>100</v>
      </c>
    </row>
    <row r="322" spans="1:6" s="44" customFormat="1" ht="30.75" customHeight="1" x14ac:dyDescent="0.2">
      <c r="A322" s="16" t="s">
        <v>60</v>
      </c>
      <c r="B322" s="18" t="s">
        <v>119</v>
      </c>
      <c r="C322" s="18" t="s">
        <v>43</v>
      </c>
      <c r="D322" s="86">
        <f t="shared" si="53"/>
        <v>6336512</v>
      </c>
      <c r="E322" s="86">
        <f t="shared" si="53"/>
        <v>6336512</v>
      </c>
      <c r="F322" s="87">
        <f t="shared" si="49"/>
        <v>100</v>
      </c>
    </row>
    <row r="323" spans="1:6" s="44" customFormat="1" ht="18.75" customHeight="1" x14ac:dyDescent="0.2">
      <c r="A323" s="16" t="s">
        <v>22</v>
      </c>
      <c r="B323" s="18" t="s">
        <v>119</v>
      </c>
      <c r="C323" s="18" t="s">
        <v>23</v>
      </c>
      <c r="D323" s="86">
        <f>D324</f>
        <v>6336512</v>
      </c>
      <c r="E323" s="86">
        <f>E324</f>
        <v>6336512</v>
      </c>
      <c r="F323" s="87">
        <f t="shared" si="49"/>
        <v>100</v>
      </c>
    </row>
    <row r="324" spans="1:6" s="78" customFormat="1" ht="18.75" customHeight="1" x14ac:dyDescent="0.2">
      <c r="A324" s="92" t="s">
        <v>483</v>
      </c>
      <c r="B324" s="81" t="s">
        <v>119</v>
      </c>
      <c r="C324" s="81" t="s">
        <v>482</v>
      </c>
      <c r="D324" s="94">
        <v>6336512</v>
      </c>
      <c r="E324" s="94">
        <v>6336512</v>
      </c>
      <c r="F324" s="87">
        <f t="shared" si="49"/>
        <v>100</v>
      </c>
    </row>
    <row r="325" spans="1:6" s="44" customFormat="1" ht="57" customHeight="1" x14ac:dyDescent="0.2">
      <c r="A325" s="16" t="s">
        <v>446</v>
      </c>
      <c r="B325" s="18" t="s">
        <v>287</v>
      </c>
      <c r="C325" s="18" t="s">
        <v>1</v>
      </c>
      <c r="D325" s="86">
        <f t="shared" ref="D325:E326" si="54">D326</f>
        <v>14106540.5</v>
      </c>
      <c r="E325" s="86">
        <f t="shared" si="54"/>
        <v>14106540.5</v>
      </c>
      <c r="F325" s="87">
        <f t="shared" si="49"/>
        <v>100</v>
      </c>
    </row>
    <row r="326" spans="1:6" s="44" customFormat="1" ht="31.5" customHeight="1" x14ac:dyDescent="0.2">
      <c r="A326" s="16" t="s">
        <v>60</v>
      </c>
      <c r="B326" s="18" t="s">
        <v>287</v>
      </c>
      <c r="C326" s="18" t="s">
        <v>43</v>
      </c>
      <c r="D326" s="86">
        <f t="shared" si="54"/>
        <v>14106540.5</v>
      </c>
      <c r="E326" s="86">
        <f t="shared" si="54"/>
        <v>14106540.5</v>
      </c>
      <c r="F326" s="87">
        <f t="shared" si="49"/>
        <v>100</v>
      </c>
    </row>
    <row r="327" spans="1:6" s="44" customFormat="1" ht="23.25" customHeight="1" x14ac:dyDescent="0.2">
      <c r="A327" s="16" t="s">
        <v>22</v>
      </c>
      <c r="B327" s="18" t="s">
        <v>287</v>
      </c>
      <c r="C327" s="18" t="s">
        <v>23</v>
      </c>
      <c r="D327" s="86">
        <f>D328</f>
        <v>14106540.5</v>
      </c>
      <c r="E327" s="86">
        <f>E328</f>
        <v>14106540.5</v>
      </c>
      <c r="F327" s="87">
        <f t="shared" si="49"/>
        <v>100</v>
      </c>
    </row>
    <row r="328" spans="1:6" s="78" customFormat="1" ht="23.25" customHeight="1" x14ac:dyDescent="0.2">
      <c r="A328" s="92" t="s">
        <v>483</v>
      </c>
      <c r="B328" s="81" t="s">
        <v>287</v>
      </c>
      <c r="C328" s="81" t="s">
        <v>482</v>
      </c>
      <c r="D328" s="94">
        <v>14106540.5</v>
      </c>
      <c r="E328" s="94">
        <v>14106540.5</v>
      </c>
      <c r="F328" s="87">
        <f t="shared" si="49"/>
        <v>100</v>
      </c>
    </row>
    <row r="329" spans="1:6" ht="30.75" customHeight="1" x14ac:dyDescent="0.2">
      <c r="A329" s="36" t="s">
        <v>240</v>
      </c>
      <c r="B329" s="31" t="s">
        <v>241</v>
      </c>
      <c r="C329" s="43" t="s">
        <v>1</v>
      </c>
      <c r="D329" s="84">
        <f>D334+D330+D338+D342</f>
        <v>7871331.790000001</v>
      </c>
      <c r="E329" s="84">
        <f>E334+E330+E338+E342</f>
        <v>7871331.790000001</v>
      </c>
      <c r="F329" s="85">
        <f t="shared" si="49"/>
        <v>100</v>
      </c>
    </row>
    <row r="330" spans="1:6" s="48" customFormat="1" ht="30.75" customHeight="1" x14ac:dyDescent="0.2">
      <c r="A330" s="50" t="s">
        <v>298</v>
      </c>
      <c r="B330" s="51" t="s">
        <v>300</v>
      </c>
      <c r="C330" s="18" t="s">
        <v>1</v>
      </c>
      <c r="D330" s="86">
        <f t="shared" ref="D330:E332" si="55">D331</f>
        <v>200000</v>
      </c>
      <c r="E330" s="86">
        <f t="shared" si="55"/>
        <v>200000</v>
      </c>
      <c r="F330" s="87">
        <f t="shared" si="49"/>
        <v>100</v>
      </c>
    </row>
    <row r="331" spans="1:6" s="48" customFormat="1" ht="30.75" customHeight="1" x14ac:dyDescent="0.2">
      <c r="A331" s="16" t="s">
        <v>60</v>
      </c>
      <c r="B331" s="51" t="s">
        <v>300</v>
      </c>
      <c r="C331" s="18" t="s">
        <v>43</v>
      </c>
      <c r="D331" s="86">
        <f t="shared" si="55"/>
        <v>200000</v>
      </c>
      <c r="E331" s="86">
        <f t="shared" si="55"/>
        <v>200000</v>
      </c>
      <c r="F331" s="87">
        <f t="shared" si="49"/>
        <v>100</v>
      </c>
    </row>
    <row r="332" spans="1:6" s="48" customFormat="1" ht="30.75" customHeight="1" x14ac:dyDescent="0.2">
      <c r="A332" s="16" t="s">
        <v>22</v>
      </c>
      <c r="B332" s="51" t="s">
        <v>300</v>
      </c>
      <c r="C332" s="18" t="s">
        <v>23</v>
      </c>
      <c r="D332" s="86">
        <f t="shared" si="55"/>
        <v>200000</v>
      </c>
      <c r="E332" s="86">
        <f t="shared" si="55"/>
        <v>200000</v>
      </c>
      <c r="F332" s="87">
        <f t="shared" si="49"/>
        <v>100</v>
      </c>
    </row>
    <row r="333" spans="1:6" s="78" customFormat="1" ht="30.75" customHeight="1" x14ac:dyDescent="0.2">
      <c r="A333" s="92" t="s">
        <v>483</v>
      </c>
      <c r="B333" s="81" t="s">
        <v>300</v>
      </c>
      <c r="C333" s="81" t="s">
        <v>482</v>
      </c>
      <c r="D333" s="86">
        <v>200000</v>
      </c>
      <c r="E333" s="86">
        <v>200000</v>
      </c>
      <c r="F333" s="87">
        <f t="shared" si="49"/>
        <v>100</v>
      </c>
    </row>
    <row r="334" spans="1:6" s="44" customFormat="1" ht="32.25" customHeight="1" x14ac:dyDescent="0.2">
      <c r="A334" s="16" t="s">
        <v>181</v>
      </c>
      <c r="B334" s="18" t="s">
        <v>180</v>
      </c>
      <c r="C334" s="18" t="s">
        <v>1</v>
      </c>
      <c r="D334" s="86">
        <f t="shared" ref="D334:E336" si="56">D335</f>
        <v>4974362.1900000004</v>
      </c>
      <c r="E334" s="86">
        <f t="shared" si="56"/>
        <v>4974362.1900000004</v>
      </c>
      <c r="F334" s="87">
        <f t="shared" si="49"/>
        <v>100</v>
      </c>
    </row>
    <row r="335" spans="1:6" s="44" customFormat="1" ht="30" customHeight="1" x14ac:dyDescent="0.2">
      <c r="A335" s="16" t="s">
        <v>60</v>
      </c>
      <c r="B335" s="18" t="s">
        <v>180</v>
      </c>
      <c r="C335" s="18" t="s">
        <v>43</v>
      </c>
      <c r="D335" s="86">
        <f t="shared" si="56"/>
        <v>4974362.1900000004</v>
      </c>
      <c r="E335" s="86">
        <f t="shared" si="56"/>
        <v>4974362.1900000004</v>
      </c>
      <c r="F335" s="87">
        <f t="shared" si="49"/>
        <v>100</v>
      </c>
    </row>
    <row r="336" spans="1:6" s="44" customFormat="1" ht="23.25" customHeight="1" x14ac:dyDescent="0.2">
      <c r="A336" s="16" t="s">
        <v>22</v>
      </c>
      <c r="B336" s="18" t="s">
        <v>180</v>
      </c>
      <c r="C336" s="18" t="s">
        <v>23</v>
      </c>
      <c r="D336" s="86">
        <f t="shared" si="56"/>
        <v>4974362.1900000004</v>
      </c>
      <c r="E336" s="86">
        <f t="shared" si="56"/>
        <v>4974362.1900000004</v>
      </c>
      <c r="F336" s="87">
        <f t="shared" si="49"/>
        <v>100</v>
      </c>
    </row>
    <row r="337" spans="1:6" s="78" customFormat="1" ht="23.25" customHeight="1" x14ac:dyDescent="0.2">
      <c r="A337" s="92" t="s">
        <v>483</v>
      </c>
      <c r="B337" s="81" t="s">
        <v>180</v>
      </c>
      <c r="C337" s="81" t="s">
        <v>482</v>
      </c>
      <c r="D337" s="94">
        <v>4974362.1900000004</v>
      </c>
      <c r="E337" s="94">
        <v>4974362.1900000004</v>
      </c>
      <c r="F337" s="87">
        <f t="shared" si="49"/>
        <v>100</v>
      </c>
    </row>
    <row r="338" spans="1:6" s="53" customFormat="1" ht="51" customHeight="1" x14ac:dyDescent="0.2">
      <c r="A338" s="16" t="s">
        <v>371</v>
      </c>
      <c r="B338" s="18" t="s">
        <v>373</v>
      </c>
      <c r="C338" s="18" t="s">
        <v>1</v>
      </c>
      <c r="D338" s="86">
        <f t="shared" ref="D338:E340" si="57">D339</f>
        <v>1204545.3600000001</v>
      </c>
      <c r="E338" s="86">
        <f t="shared" si="57"/>
        <v>1204545.3600000001</v>
      </c>
      <c r="F338" s="87">
        <f t="shared" si="49"/>
        <v>100</v>
      </c>
    </row>
    <row r="339" spans="1:6" s="53" customFormat="1" ht="35.25" customHeight="1" x14ac:dyDescent="0.2">
      <c r="A339" s="16" t="s">
        <v>60</v>
      </c>
      <c r="B339" s="18" t="s">
        <v>373</v>
      </c>
      <c r="C339" s="18" t="s">
        <v>43</v>
      </c>
      <c r="D339" s="86">
        <f t="shared" si="57"/>
        <v>1204545.3600000001</v>
      </c>
      <c r="E339" s="86">
        <f t="shared" si="57"/>
        <v>1204545.3600000001</v>
      </c>
      <c r="F339" s="87">
        <f t="shared" si="49"/>
        <v>100</v>
      </c>
    </row>
    <row r="340" spans="1:6" s="53" customFormat="1" ht="23.25" customHeight="1" x14ac:dyDescent="0.2">
      <c r="A340" s="16" t="s">
        <v>22</v>
      </c>
      <c r="B340" s="18" t="s">
        <v>373</v>
      </c>
      <c r="C340" s="18" t="s">
        <v>23</v>
      </c>
      <c r="D340" s="86">
        <f t="shared" si="57"/>
        <v>1204545.3600000001</v>
      </c>
      <c r="E340" s="86">
        <f t="shared" si="57"/>
        <v>1204545.3600000001</v>
      </c>
      <c r="F340" s="87">
        <f t="shared" si="49"/>
        <v>100</v>
      </c>
    </row>
    <row r="341" spans="1:6" s="78" customFormat="1" ht="23.25" customHeight="1" x14ac:dyDescent="0.2">
      <c r="A341" s="92" t="s">
        <v>483</v>
      </c>
      <c r="B341" s="81" t="s">
        <v>373</v>
      </c>
      <c r="C341" s="81" t="s">
        <v>482</v>
      </c>
      <c r="D341" s="94">
        <v>1204545.3600000001</v>
      </c>
      <c r="E341" s="94">
        <v>1204545.3600000001</v>
      </c>
      <c r="F341" s="87">
        <f t="shared" si="49"/>
        <v>100</v>
      </c>
    </row>
    <row r="342" spans="1:6" s="64" customFormat="1" ht="54.75" customHeight="1" x14ac:dyDescent="0.2">
      <c r="A342" s="16" t="s">
        <v>372</v>
      </c>
      <c r="B342" s="18" t="s">
        <v>374</v>
      </c>
      <c r="C342" s="18" t="s">
        <v>1</v>
      </c>
      <c r="D342" s="86">
        <f t="shared" ref="D342:E344" si="58">D343</f>
        <v>1492424.24</v>
      </c>
      <c r="E342" s="86">
        <f t="shared" si="58"/>
        <v>1492424.24</v>
      </c>
      <c r="F342" s="87">
        <f t="shared" si="49"/>
        <v>100</v>
      </c>
    </row>
    <row r="343" spans="1:6" s="64" customFormat="1" ht="35.25" customHeight="1" x14ac:dyDescent="0.2">
      <c r="A343" s="16" t="s">
        <v>60</v>
      </c>
      <c r="B343" s="18" t="s">
        <v>374</v>
      </c>
      <c r="C343" s="18" t="s">
        <v>43</v>
      </c>
      <c r="D343" s="86">
        <f t="shared" si="58"/>
        <v>1492424.24</v>
      </c>
      <c r="E343" s="86">
        <f t="shared" si="58"/>
        <v>1492424.24</v>
      </c>
      <c r="F343" s="87">
        <f t="shared" si="49"/>
        <v>100</v>
      </c>
    </row>
    <row r="344" spans="1:6" s="64" customFormat="1" ht="23.25" customHeight="1" x14ac:dyDescent="0.2">
      <c r="A344" s="16" t="s">
        <v>22</v>
      </c>
      <c r="B344" s="18" t="s">
        <v>374</v>
      </c>
      <c r="C344" s="18" t="s">
        <v>23</v>
      </c>
      <c r="D344" s="86">
        <f t="shared" si="58"/>
        <v>1492424.24</v>
      </c>
      <c r="E344" s="86">
        <f t="shared" si="58"/>
        <v>1492424.24</v>
      </c>
      <c r="F344" s="87">
        <f t="shared" si="49"/>
        <v>100</v>
      </c>
    </row>
    <row r="345" spans="1:6" s="78" customFormat="1" ht="23.25" customHeight="1" x14ac:dyDescent="0.2">
      <c r="A345" s="92" t="s">
        <v>483</v>
      </c>
      <c r="B345" s="81" t="s">
        <v>374</v>
      </c>
      <c r="C345" s="81" t="s">
        <v>482</v>
      </c>
      <c r="D345" s="94">
        <v>1492424.24</v>
      </c>
      <c r="E345" s="94">
        <v>1492424.24</v>
      </c>
      <c r="F345" s="87">
        <f t="shared" si="49"/>
        <v>100</v>
      </c>
    </row>
    <row r="346" spans="1:6" ht="30" customHeight="1" x14ac:dyDescent="0.2">
      <c r="A346" s="36" t="s">
        <v>242</v>
      </c>
      <c r="B346" s="31" t="s">
        <v>243</v>
      </c>
      <c r="C346" s="43" t="s">
        <v>1</v>
      </c>
      <c r="D346" s="84">
        <f t="shared" ref="D346:E348" si="59">D347</f>
        <v>1317721.6599999999</v>
      </c>
      <c r="E346" s="84">
        <f t="shared" si="59"/>
        <v>1317721.6599999999</v>
      </c>
      <c r="F346" s="85">
        <f t="shared" si="49"/>
        <v>100</v>
      </c>
    </row>
    <row r="347" spans="1:6" s="44" customFormat="1" ht="33.75" customHeight="1" x14ac:dyDescent="0.2">
      <c r="A347" s="19" t="s">
        <v>447</v>
      </c>
      <c r="B347" s="18" t="s">
        <v>135</v>
      </c>
      <c r="C347" s="18" t="s">
        <v>1</v>
      </c>
      <c r="D347" s="86">
        <f t="shared" si="59"/>
        <v>1317721.6599999999</v>
      </c>
      <c r="E347" s="86">
        <f t="shared" si="59"/>
        <v>1317721.6599999999</v>
      </c>
      <c r="F347" s="87">
        <f t="shared" si="49"/>
        <v>100</v>
      </c>
    </row>
    <row r="348" spans="1:6" s="44" customFormat="1" ht="37.5" customHeight="1" x14ac:dyDescent="0.2">
      <c r="A348" s="19" t="s">
        <v>60</v>
      </c>
      <c r="B348" s="18" t="s">
        <v>135</v>
      </c>
      <c r="C348" s="18" t="s">
        <v>43</v>
      </c>
      <c r="D348" s="86">
        <f t="shared" si="59"/>
        <v>1317721.6599999999</v>
      </c>
      <c r="E348" s="86">
        <f t="shared" si="59"/>
        <v>1317721.6599999999</v>
      </c>
      <c r="F348" s="87">
        <f t="shared" si="49"/>
        <v>100</v>
      </c>
    </row>
    <row r="349" spans="1:6" s="44" customFormat="1" ht="18.75" customHeight="1" x14ac:dyDescent="0.2">
      <c r="A349" s="19" t="s">
        <v>22</v>
      </c>
      <c r="B349" s="18" t="s">
        <v>135</v>
      </c>
      <c r="C349" s="18" t="s">
        <v>23</v>
      </c>
      <c r="D349" s="86">
        <f>D350</f>
        <v>1317721.6599999999</v>
      </c>
      <c r="E349" s="86">
        <f>E350</f>
        <v>1317721.6599999999</v>
      </c>
      <c r="F349" s="87">
        <f t="shared" si="49"/>
        <v>100</v>
      </c>
    </row>
    <row r="350" spans="1:6" s="78" customFormat="1" ht="18.75" customHeight="1" x14ac:dyDescent="0.2">
      <c r="A350" s="92" t="s">
        <v>483</v>
      </c>
      <c r="B350" s="81" t="s">
        <v>135</v>
      </c>
      <c r="C350" s="81" t="s">
        <v>482</v>
      </c>
      <c r="D350" s="94">
        <v>1317721.6599999999</v>
      </c>
      <c r="E350" s="94">
        <v>1317721.6599999999</v>
      </c>
      <c r="F350" s="87">
        <f t="shared" si="49"/>
        <v>100</v>
      </c>
    </row>
    <row r="351" spans="1:6" ht="48" customHeight="1" x14ac:dyDescent="0.2">
      <c r="A351" s="39" t="s">
        <v>448</v>
      </c>
      <c r="B351" s="43" t="s">
        <v>378</v>
      </c>
      <c r="C351" s="43" t="s">
        <v>1</v>
      </c>
      <c r="D351" s="84">
        <f>D352+D356+D360+D364</f>
        <v>30609987.23</v>
      </c>
      <c r="E351" s="84">
        <f>E352+E356+E360+E364</f>
        <v>30556603.210000001</v>
      </c>
      <c r="F351" s="85">
        <f t="shared" si="49"/>
        <v>99.825599339199727</v>
      </c>
    </row>
    <row r="352" spans="1:6" s="48" customFormat="1" ht="63" customHeight="1" x14ac:dyDescent="0.2">
      <c r="A352" s="19" t="s">
        <v>375</v>
      </c>
      <c r="B352" s="18" t="s">
        <v>379</v>
      </c>
      <c r="C352" s="18" t="s">
        <v>1</v>
      </c>
      <c r="D352" s="86">
        <f t="shared" ref="D352:E353" si="60">D353</f>
        <v>703080</v>
      </c>
      <c r="E352" s="86">
        <f t="shared" si="60"/>
        <v>703080</v>
      </c>
      <c r="F352" s="87">
        <f t="shared" si="49"/>
        <v>100</v>
      </c>
    </row>
    <row r="353" spans="1:6" s="48" customFormat="1" ht="32.25" customHeight="1" x14ac:dyDescent="0.2">
      <c r="A353" s="19" t="s">
        <v>60</v>
      </c>
      <c r="B353" s="18" t="s">
        <v>379</v>
      </c>
      <c r="C353" s="18" t="s">
        <v>43</v>
      </c>
      <c r="D353" s="86">
        <f t="shared" si="60"/>
        <v>703080</v>
      </c>
      <c r="E353" s="86">
        <f t="shared" si="60"/>
        <v>703080</v>
      </c>
      <c r="F353" s="87">
        <f t="shared" si="49"/>
        <v>100</v>
      </c>
    </row>
    <row r="354" spans="1:6" s="48" customFormat="1" ht="21" customHeight="1" x14ac:dyDescent="0.2">
      <c r="A354" s="19" t="s">
        <v>22</v>
      </c>
      <c r="B354" s="18" t="s">
        <v>379</v>
      </c>
      <c r="C354" s="18" t="s">
        <v>23</v>
      </c>
      <c r="D354" s="86">
        <f>D355</f>
        <v>703080</v>
      </c>
      <c r="E354" s="86">
        <f>E355</f>
        <v>703080</v>
      </c>
      <c r="F354" s="87">
        <f t="shared" si="49"/>
        <v>100</v>
      </c>
    </row>
    <row r="355" spans="1:6" s="78" customFormat="1" ht="60" customHeight="1" x14ac:dyDescent="0.2">
      <c r="A355" s="92" t="s">
        <v>493</v>
      </c>
      <c r="B355" s="81" t="s">
        <v>379</v>
      </c>
      <c r="C355" s="81" t="s">
        <v>492</v>
      </c>
      <c r="D355" s="86">
        <v>703080</v>
      </c>
      <c r="E355" s="86">
        <v>703080</v>
      </c>
      <c r="F355" s="87">
        <f t="shared" si="49"/>
        <v>100</v>
      </c>
    </row>
    <row r="356" spans="1:6" s="64" customFormat="1" ht="60" customHeight="1" x14ac:dyDescent="0.2">
      <c r="A356" s="19" t="s">
        <v>301</v>
      </c>
      <c r="B356" s="18" t="s">
        <v>380</v>
      </c>
      <c r="C356" s="18" t="s">
        <v>1</v>
      </c>
      <c r="D356" s="86">
        <f t="shared" ref="D356:E358" si="61">D357</f>
        <v>2048511.63</v>
      </c>
      <c r="E356" s="86">
        <f t="shared" si="61"/>
        <v>2048511.63</v>
      </c>
      <c r="F356" s="87">
        <f t="shared" si="49"/>
        <v>100</v>
      </c>
    </row>
    <row r="357" spans="1:6" s="64" customFormat="1" ht="42.75" customHeight="1" x14ac:dyDescent="0.2">
      <c r="A357" s="19" t="s">
        <v>60</v>
      </c>
      <c r="B357" s="18" t="s">
        <v>380</v>
      </c>
      <c r="C357" s="18" t="s">
        <v>43</v>
      </c>
      <c r="D357" s="86">
        <f t="shared" si="61"/>
        <v>2048511.63</v>
      </c>
      <c r="E357" s="86">
        <f t="shared" si="61"/>
        <v>2048511.63</v>
      </c>
      <c r="F357" s="87">
        <f t="shared" si="49"/>
        <v>100</v>
      </c>
    </row>
    <row r="358" spans="1:6" s="64" customFormat="1" ht="18.75" customHeight="1" x14ac:dyDescent="0.2">
      <c r="A358" s="19" t="s">
        <v>22</v>
      </c>
      <c r="B358" s="18" t="s">
        <v>380</v>
      </c>
      <c r="C358" s="18" t="s">
        <v>23</v>
      </c>
      <c r="D358" s="86">
        <f t="shared" si="61"/>
        <v>2048511.63</v>
      </c>
      <c r="E358" s="86">
        <f t="shared" si="61"/>
        <v>2048511.63</v>
      </c>
      <c r="F358" s="87">
        <f t="shared" si="49"/>
        <v>100</v>
      </c>
    </row>
    <row r="359" spans="1:6" s="78" customFormat="1" ht="60.75" customHeight="1" x14ac:dyDescent="0.2">
      <c r="A359" s="92" t="s">
        <v>493</v>
      </c>
      <c r="B359" s="81" t="s">
        <v>380</v>
      </c>
      <c r="C359" s="81" t="s">
        <v>492</v>
      </c>
      <c r="D359" s="94">
        <v>2048511.63</v>
      </c>
      <c r="E359" s="94">
        <v>2048511.63</v>
      </c>
      <c r="F359" s="87">
        <f t="shared" si="49"/>
        <v>100</v>
      </c>
    </row>
    <row r="360" spans="1:6" s="64" customFormat="1" ht="81" customHeight="1" x14ac:dyDescent="0.2">
      <c r="A360" s="19" t="s">
        <v>376</v>
      </c>
      <c r="B360" s="18" t="s">
        <v>381</v>
      </c>
      <c r="C360" s="18" t="s">
        <v>1</v>
      </c>
      <c r="D360" s="86">
        <f t="shared" ref="D360:E362" si="62">D361</f>
        <v>26213395.600000001</v>
      </c>
      <c r="E360" s="86">
        <f t="shared" si="62"/>
        <v>26213395.600000001</v>
      </c>
      <c r="F360" s="87">
        <f t="shared" si="49"/>
        <v>100</v>
      </c>
    </row>
    <row r="361" spans="1:6" s="64" customFormat="1" ht="42" customHeight="1" x14ac:dyDescent="0.2">
      <c r="A361" s="19" t="s">
        <v>60</v>
      </c>
      <c r="B361" s="18" t="s">
        <v>381</v>
      </c>
      <c r="C361" s="18" t="s">
        <v>43</v>
      </c>
      <c r="D361" s="86">
        <f t="shared" si="62"/>
        <v>26213395.600000001</v>
      </c>
      <c r="E361" s="86">
        <f t="shared" si="62"/>
        <v>26213395.600000001</v>
      </c>
      <c r="F361" s="87">
        <f t="shared" si="49"/>
        <v>100</v>
      </c>
    </row>
    <row r="362" spans="1:6" s="64" customFormat="1" ht="18.75" customHeight="1" x14ac:dyDescent="0.2">
      <c r="A362" s="19" t="s">
        <v>22</v>
      </c>
      <c r="B362" s="18" t="s">
        <v>381</v>
      </c>
      <c r="C362" s="18" t="s">
        <v>23</v>
      </c>
      <c r="D362" s="86">
        <f t="shared" si="62"/>
        <v>26213395.600000001</v>
      </c>
      <c r="E362" s="86">
        <f t="shared" si="62"/>
        <v>26213395.600000001</v>
      </c>
      <c r="F362" s="87">
        <f t="shared" si="49"/>
        <v>100</v>
      </c>
    </row>
    <row r="363" spans="1:6" s="78" customFormat="1" ht="57" customHeight="1" x14ac:dyDescent="0.2">
      <c r="A363" s="92" t="s">
        <v>493</v>
      </c>
      <c r="B363" s="81" t="s">
        <v>381</v>
      </c>
      <c r="C363" s="81" t="s">
        <v>492</v>
      </c>
      <c r="D363" s="94">
        <v>26213395.600000001</v>
      </c>
      <c r="E363" s="94">
        <v>26213395.600000001</v>
      </c>
      <c r="F363" s="87">
        <f t="shared" si="49"/>
        <v>100</v>
      </c>
    </row>
    <row r="364" spans="1:6" s="64" customFormat="1" ht="35.25" customHeight="1" x14ac:dyDescent="0.2">
      <c r="A364" s="19" t="s">
        <v>377</v>
      </c>
      <c r="B364" s="18" t="s">
        <v>382</v>
      </c>
      <c r="C364" s="18" t="s">
        <v>1</v>
      </c>
      <c r="D364" s="86">
        <f t="shared" ref="D364:E366" si="63">D365</f>
        <v>1645000</v>
      </c>
      <c r="E364" s="86">
        <f t="shared" si="63"/>
        <v>1591615.98</v>
      </c>
      <c r="F364" s="87">
        <f t="shared" si="49"/>
        <v>96.754770820668696</v>
      </c>
    </row>
    <row r="365" spans="1:6" s="64" customFormat="1" ht="18.75" customHeight="1" x14ac:dyDescent="0.2">
      <c r="A365" s="19" t="s">
        <v>77</v>
      </c>
      <c r="B365" s="18" t="s">
        <v>382</v>
      </c>
      <c r="C365" s="18" t="s">
        <v>78</v>
      </c>
      <c r="D365" s="86">
        <f t="shared" si="63"/>
        <v>1645000</v>
      </c>
      <c r="E365" s="86">
        <f t="shared" si="63"/>
        <v>1591615.98</v>
      </c>
      <c r="F365" s="87">
        <f t="shared" si="49"/>
        <v>96.754770820668696</v>
      </c>
    </row>
    <row r="366" spans="1:6" s="64" customFormat="1" ht="42.75" customHeight="1" x14ac:dyDescent="0.2">
      <c r="A366" s="19" t="s">
        <v>24</v>
      </c>
      <c r="B366" s="18" t="s">
        <v>382</v>
      </c>
      <c r="C366" s="18" t="s">
        <v>25</v>
      </c>
      <c r="D366" s="86">
        <f t="shared" si="63"/>
        <v>1645000</v>
      </c>
      <c r="E366" s="86">
        <f t="shared" si="63"/>
        <v>1591615.98</v>
      </c>
      <c r="F366" s="87">
        <f t="shared" si="49"/>
        <v>96.754770820668696</v>
      </c>
    </row>
    <row r="367" spans="1:6" s="78" customFormat="1" ht="42.75" customHeight="1" x14ac:dyDescent="0.2">
      <c r="A367" s="92" t="s">
        <v>508</v>
      </c>
      <c r="B367" s="81" t="s">
        <v>382</v>
      </c>
      <c r="C367" s="81" t="s">
        <v>509</v>
      </c>
      <c r="D367" s="94">
        <v>1645000</v>
      </c>
      <c r="E367" s="94">
        <v>1591615.98</v>
      </c>
      <c r="F367" s="87">
        <f t="shared" si="49"/>
        <v>96.754770820668696</v>
      </c>
    </row>
    <row r="368" spans="1:6" s="44" customFormat="1" ht="46.5" customHeight="1" x14ac:dyDescent="0.2">
      <c r="A368" s="16" t="s">
        <v>68</v>
      </c>
      <c r="B368" s="18" t="s">
        <v>69</v>
      </c>
      <c r="C368" s="18" t="s">
        <v>1</v>
      </c>
      <c r="D368" s="86">
        <f>D369+D379+D395+D400+D405</f>
        <v>44378239.920000002</v>
      </c>
      <c r="E368" s="86">
        <f>E369+E379+E395+E400+E405</f>
        <v>44358238.939999998</v>
      </c>
      <c r="F368" s="87">
        <f t="shared" ref="F368:F427" si="64">E368/D368*100</f>
        <v>99.954930659629454</v>
      </c>
    </row>
    <row r="369" spans="1:6" ht="46.5" customHeight="1" x14ac:dyDescent="0.2">
      <c r="A369" s="36" t="s">
        <v>244</v>
      </c>
      <c r="B369" s="31" t="s">
        <v>245</v>
      </c>
      <c r="C369" s="43" t="s">
        <v>1</v>
      </c>
      <c r="D369" s="84">
        <f>D370+D375</f>
        <v>38643871.859999999</v>
      </c>
      <c r="E369" s="84">
        <f>E370+E375</f>
        <v>38643871.859999999</v>
      </c>
      <c r="F369" s="85">
        <f t="shared" si="64"/>
        <v>100</v>
      </c>
    </row>
    <row r="370" spans="1:6" s="44" customFormat="1" ht="32.25" customHeight="1" x14ac:dyDescent="0.2">
      <c r="A370" s="16" t="s">
        <v>70</v>
      </c>
      <c r="B370" s="18" t="s">
        <v>71</v>
      </c>
      <c r="C370" s="18" t="s">
        <v>1</v>
      </c>
      <c r="D370" s="86">
        <f>D371</f>
        <v>37133733.859999999</v>
      </c>
      <c r="E370" s="86">
        <f>E371</f>
        <v>37133733.859999999</v>
      </c>
      <c r="F370" s="87">
        <f t="shared" si="64"/>
        <v>100</v>
      </c>
    </row>
    <row r="371" spans="1:6" s="44" customFormat="1" ht="33" customHeight="1" x14ac:dyDescent="0.2">
      <c r="A371" s="16" t="s">
        <v>60</v>
      </c>
      <c r="B371" s="18" t="s">
        <v>71</v>
      </c>
      <c r="C371" s="18" t="s">
        <v>43</v>
      </c>
      <c r="D371" s="86">
        <f>D372</f>
        <v>37133733.859999999</v>
      </c>
      <c r="E371" s="86">
        <f>E372</f>
        <v>37133733.859999999</v>
      </c>
      <c r="F371" s="87">
        <f t="shared" si="64"/>
        <v>100</v>
      </c>
    </row>
    <row r="372" spans="1:6" s="44" customFormat="1" ht="23.25" customHeight="1" x14ac:dyDescent="0.2">
      <c r="A372" s="16" t="s">
        <v>22</v>
      </c>
      <c r="B372" s="18" t="s">
        <v>71</v>
      </c>
      <c r="C372" s="18" t="s">
        <v>23</v>
      </c>
      <c r="D372" s="86">
        <f>D373+D374</f>
        <v>37133733.859999999</v>
      </c>
      <c r="E372" s="86">
        <f>E373+E374</f>
        <v>37133733.859999999</v>
      </c>
      <c r="F372" s="87">
        <f t="shared" si="64"/>
        <v>100</v>
      </c>
    </row>
    <row r="373" spans="1:6" s="78" customFormat="1" ht="57" customHeight="1" x14ac:dyDescent="0.2">
      <c r="A373" s="92" t="s">
        <v>493</v>
      </c>
      <c r="B373" s="81" t="s">
        <v>71</v>
      </c>
      <c r="C373" s="81" t="s">
        <v>492</v>
      </c>
      <c r="D373" s="94">
        <v>36760336.859999999</v>
      </c>
      <c r="E373" s="94">
        <v>36760336.859999999</v>
      </c>
      <c r="F373" s="87">
        <f t="shared" si="64"/>
        <v>100</v>
      </c>
    </row>
    <row r="374" spans="1:6" s="78" customFormat="1" ht="23.25" customHeight="1" x14ac:dyDescent="0.2">
      <c r="A374" s="92" t="s">
        <v>483</v>
      </c>
      <c r="B374" s="81" t="s">
        <v>71</v>
      </c>
      <c r="C374" s="81" t="s">
        <v>482</v>
      </c>
      <c r="D374" s="94">
        <v>373397</v>
      </c>
      <c r="E374" s="94">
        <v>373397</v>
      </c>
      <c r="F374" s="87">
        <f t="shared" si="64"/>
        <v>100</v>
      </c>
    </row>
    <row r="375" spans="1:6" s="44" customFormat="1" ht="23.25" customHeight="1" x14ac:dyDescent="0.2">
      <c r="A375" s="16" t="s">
        <v>449</v>
      </c>
      <c r="B375" s="18" t="s">
        <v>215</v>
      </c>
      <c r="C375" s="18" t="s">
        <v>1</v>
      </c>
      <c r="D375" s="86">
        <f t="shared" ref="D375:E376" si="65">D376</f>
        <v>1510138</v>
      </c>
      <c r="E375" s="86">
        <f t="shared" si="65"/>
        <v>1510138</v>
      </c>
      <c r="F375" s="87">
        <f t="shared" si="64"/>
        <v>100</v>
      </c>
    </row>
    <row r="376" spans="1:6" s="44" customFormat="1" ht="30" customHeight="1" x14ac:dyDescent="0.2">
      <c r="A376" s="16" t="s">
        <v>60</v>
      </c>
      <c r="B376" s="18" t="s">
        <v>215</v>
      </c>
      <c r="C376" s="18" t="s">
        <v>43</v>
      </c>
      <c r="D376" s="86">
        <f t="shared" si="65"/>
        <v>1510138</v>
      </c>
      <c r="E376" s="86">
        <f t="shared" si="65"/>
        <v>1510138</v>
      </c>
      <c r="F376" s="87">
        <f t="shared" si="64"/>
        <v>100</v>
      </c>
    </row>
    <row r="377" spans="1:6" s="44" customFormat="1" ht="21.75" customHeight="1" x14ac:dyDescent="0.2">
      <c r="A377" s="16" t="s">
        <v>22</v>
      </c>
      <c r="B377" s="18" t="s">
        <v>215</v>
      </c>
      <c r="C377" s="18" t="s">
        <v>23</v>
      </c>
      <c r="D377" s="86">
        <f>D378</f>
        <v>1510138</v>
      </c>
      <c r="E377" s="86">
        <f>E378</f>
        <v>1510138</v>
      </c>
      <c r="F377" s="87">
        <f t="shared" si="64"/>
        <v>100</v>
      </c>
    </row>
    <row r="378" spans="1:6" s="78" customFormat="1" ht="76.5" customHeight="1" x14ac:dyDescent="0.2">
      <c r="A378" s="92" t="s">
        <v>510</v>
      </c>
      <c r="B378" s="81" t="s">
        <v>215</v>
      </c>
      <c r="C378" s="81" t="s">
        <v>511</v>
      </c>
      <c r="D378" s="94">
        <v>1510138</v>
      </c>
      <c r="E378" s="94">
        <v>1510138</v>
      </c>
      <c r="F378" s="87">
        <f t="shared" si="64"/>
        <v>100</v>
      </c>
    </row>
    <row r="379" spans="1:6" ht="33.75" customHeight="1" x14ac:dyDescent="0.2">
      <c r="A379" s="36" t="s">
        <v>251</v>
      </c>
      <c r="B379" s="31" t="s">
        <v>252</v>
      </c>
      <c r="C379" s="43" t="s">
        <v>1</v>
      </c>
      <c r="D379" s="84">
        <f>D380+D384+D391</f>
        <v>5453568.0599999996</v>
      </c>
      <c r="E379" s="84">
        <f>E380+E384+E391</f>
        <v>5433567.0800000001</v>
      </c>
      <c r="F379" s="85">
        <f t="shared" ref="F379:F394" si="66">E379/D379*100</f>
        <v>99.633249649038035</v>
      </c>
    </row>
    <row r="380" spans="1:6" s="44" customFormat="1" ht="33" customHeight="1" x14ac:dyDescent="0.2">
      <c r="A380" s="16" t="s">
        <v>396</v>
      </c>
      <c r="B380" s="18" t="s">
        <v>191</v>
      </c>
      <c r="C380" s="18" t="s">
        <v>1</v>
      </c>
      <c r="D380" s="86">
        <f t="shared" ref="D380:E381" si="67">D381</f>
        <v>414431.78</v>
      </c>
      <c r="E380" s="86">
        <f t="shared" si="67"/>
        <v>414431.78</v>
      </c>
      <c r="F380" s="87">
        <f t="shared" si="66"/>
        <v>100</v>
      </c>
    </row>
    <row r="381" spans="1:6" s="44" customFormat="1" ht="36.75" customHeight="1" x14ac:dyDescent="0.2">
      <c r="A381" s="16" t="s">
        <v>60</v>
      </c>
      <c r="B381" s="18" t="s">
        <v>191</v>
      </c>
      <c r="C381" s="18" t="s">
        <v>43</v>
      </c>
      <c r="D381" s="86">
        <f t="shared" si="67"/>
        <v>414431.78</v>
      </c>
      <c r="E381" s="86">
        <f t="shared" si="67"/>
        <v>414431.78</v>
      </c>
      <c r="F381" s="87">
        <f t="shared" si="66"/>
        <v>100</v>
      </c>
    </row>
    <row r="382" spans="1:6" s="44" customFormat="1" ht="24.75" customHeight="1" x14ac:dyDescent="0.2">
      <c r="A382" s="16" t="s">
        <v>22</v>
      </c>
      <c r="B382" s="18" t="s">
        <v>191</v>
      </c>
      <c r="C382" s="18" t="s">
        <v>23</v>
      </c>
      <c r="D382" s="86">
        <f>D383</f>
        <v>414431.78</v>
      </c>
      <c r="E382" s="87">
        <f>E383</f>
        <v>414431.78</v>
      </c>
      <c r="F382" s="87">
        <f t="shared" si="66"/>
        <v>100</v>
      </c>
    </row>
    <row r="383" spans="1:6" s="78" customFormat="1" ht="24.75" customHeight="1" x14ac:dyDescent="0.2">
      <c r="A383" s="92" t="s">
        <v>483</v>
      </c>
      <c r="B383" s="81" t="s">
        <v>191</v>
      </c>
      <c r="C383" s="81" t="s">
        <v>482</v>
      </c>
      <c r="D383" s="94">
        <v>414431.78</v>
      </c>
      <c r="E383" s="94">
        <v>414431.78</v>
      </c>
      <c r="F383" s="87">
        <f t="shared" si="66"/>
        <v>100</v>
      </c>
    </row>
    <row r="384" spans="1:6" s="44" customFormat="1" ht="45" customHeight="1" x14ac:dyDescent="0.2">
      <c r="A384" s="16" t="s">
        <v>16</v>
      </c>
      <c r="B384" s="18" t="s">
        <v>76</v>
      </c>
      <c r="C384" s="18" t="s">
        <v>1</v>
      </c>
      <c r="D384" s="86">
        <f>D385+D388</f>
        <v>3739136.28</v>
      </c>
      <c r="E384" s="86">
        <f>E385+E388</f>
        <v>3719135.3</v>
      </c>
      <c r="F384" s="87">
        <f t="shared" si="66"/>
        <v>99.465090905967187</v>
      </c>
    </row>
    <row r="385" spans="1:6" s="44" customFormat="1" ht="23.25" customHeight="1" x14ac:dyDescent="0.2">
      <c r="A385" s="16" t="s">
        <v>77</v>
      </c>
      <c r="B385" s="18" t="s">
        <v>76</v>
      </c>
      <c r="C385" s="18" t="s">
        <v>78</v>
      </c>
      <c r="D385" s="86">
        <f>D386</f>
        <v>300000</v>
      </c>
      <c r="E385" s="86">
        <f>E386</f>
        <v>280000</v>
      </c>
      <c r="F385" s="87">
        <f t="shared" si="66"/>
        <v>93.333333333333329</v>
      </c>
    </row>
    <row r="386" spans="1:6" s="44" customFormat="1" ht="36.75" customHeight="1" x14ac:dyDescent="0.2">
      <c r="A386" s="16" t="s">
        <v>24</v>
      </c>
      <c r="B386" s="18" t="s">
        <v>76</v>
      </c>
      <c r="C386" s="18" t="s">
        <v>25</v>
      </c>
      <c r="D386" s="86">
        <f>D387</f>
        <v>300000</v>
      </c>
      <c r="E386" s="86">
        <f>E387</f>
        <v>280000</v>
      </c>
      <c r="F386" s="87">
        <f t="shared" si="66"/>
        <v>93.333333333333329</v>
      </c>
    </row>
    <row r="387" spans="1:6" s="78" customFormat="1" ht="36.75" customHeight="1" x14ac:dyDescent="0.2">
      <c r="A387" s="92" t="s">
        <v>508</v>
      </c>
      <c r="B387" s="81" t="s">
        <v>76</v>
      </c>
      <c r="C387" s="81" t="s">
        <v>509</v>
      </c>
      <c r="D387" s="94">
        <v>300000</v>
      </c>
      <c r="E387" s="94">
        <v>280000</v>
      </c>
      <c r="F387" s="87">
        <f t="shared" si="66"/>
        <v>93.333333333333329</v>
      </c>
    </row>
    <row r="388" spans="1:6" s="44" customFormat="1" ht="34.5" customHeight="1" x14ac:dyDescent="0.2">
      <c r="A388" s="16" t="s">
        <v>60</v>
      </c>
      <c r="B388" s="18" t="s">
        <v>76</v>
      </c>
      <c r="C388" s="18" t="s">
        <v>43</v>
      </c>
      <c r="D388" s="86">
        <f>D389</f>
        <v>3439136.28</v>
      </c>
      <c r="E388" s="86">
        <f>E389</f>
        <v>3439135.3</v>
      </c>
      <c r="F388" s="87">
        <f t="shared" si="66"/>
        <v>99.999971504473208</v>
      </c>
    </row>
    <row r="389" spans="1:6" s="44" customFormat="1" ht="22.5" customHeight="1" x14ac:dyDescent="0.2">
      <c r="A389" s="16" t="s">
        <v>22</v>
      </c>
      <c r="B389" s="18" t="s">
        <v>76</v>
      </c>
      <c r="C389" s="18" t="s">
        <v>23</v>
      </c>
      <c r="D389" s="86">
        <f>D390</f>
        <v>3439136.28</v>
      </c>
      <c r="E389" s="86">
        <f>E390</f>
        <v>3439135.3</v>
      </c>
      <c r="F389" s="87">
        <f t="shared" si="66"/>
        <v>99.999971504473208</v>
      </c>
    </row>
    <row r="390" spans="1:6" s="78" customFormat="1" ht="22.5" customHeight="1" x14ac:dyDescent="0.2">
      <c r="A390" s="92" t="s">
        <v>483</v>
      </c>
      <c r="B390" s="81" t="s">
        <v>76</v>
      </c>
      <c r="C390" s="81" t="s">
        <v>482</v>
      </c>
      <c r="D390" s="94">
        <v>3439136.28</v>
      </c>
      <c r="E390" s="94">
        <v>3439135.3</v>
      </c>
      <c r="F390" s="87">
        <f t="shared" si="66"/>
        <v>99.999971504473208</v>
      </c>
    </row>
    <row r="391" spans="1:6" s="64" customFormat="1" ht="62.25" customHeight="1" x14ac:dyDescent="0.2">
      <c r="A391" s="16" t="s">
        <v>384</v>
      </c>
      <c r="B391" s="18" t="s">
        <v>383</v>
      </c>
      <c r="C391" s="18" t="s">
        <v>1</v>
      </c>
      <c r="D391" s="86">
        <f t="shared" ref="D391:E393" si="68">D392</f>
        <v>1300000</v>
      </c>
      <c r="E391" s="86">
        <f t="shared" si="68"/>
        <v>1300000</v>
      </c>
      <c r="F391" s="87">
        <f t="shared" si="66"/>
        <v>100</v>
      </c>
    </row>
    <row r="392" spans="1:6" s="64" customFormat="1" ht="32.25" customHeight="1" x14ac:dyDescent="0.2">
      <c r="A392" s="16" t="s">
        <v>60</v>
      </c>
      <c r="B392" s="18" t="s">
        <v>383</v>
      </c>
      <c r="C392" s="18" t="s">
        <v>43</v>
      </c>
      <c r="D392" s="86">
        <f t="shared" si="68"/>
        <v>1300000</v>
      </c>
      <c r="E392" s="86">
        <f t="shared" si="68"/>
        <v>1300000</v>
      </c>
      <c r="F392" s="87">
        <f t="shared" si="66"/>
        <v>100</v>
      </c>
    </row>
    <row r="393" spans="1:6" s="64" customFormat="1" ht="22.5" customHeight="1" x14ac:dyDescent="0.2">
      <c r="A393" s="16" t="s">
        <v>22</v>
      </c>
      <c r="B393" s="18" t="s">
        <v>383</v>
      </c>
      <c r="C393" s="18" t="s">
        <v>23</v>
      </c>
      <c r="D393" s="86">
        <f t="shared" si="68"/>
        <v>1300000</v>
      </c>
      <c r="E393" s="86">
        <f t="shared" si="68"/>
        <v>1300000</v>
      </c>
      <c r="F393" s="87">
        <f t="shared" si="66"/>
        <v>100</v>
      </c>
    </row>
    <row r="394" spans="1:6" s="78" customFormat="1" ht="22.5" customHeight="1" x14ac:dyDescent="0.2">
      <c r="A394" s="92" t="s">
        <v>483</v>
      </c>
      <c r="B394" s="81" t="s">
        <v>383</v>
      </c>
      <c r="C394" s="81" t="s">
        <v>482</v>
      </c>
      <c r="D394" s="94">
        <v>1300000</v>
      </c>
      <c r="E394" s="94">
        <v>1300000</v>
      </c>
      <c r="F394" s="87">
        <f t="shared" si="66"/>
        <v>100</v>
      </c>
    </row>
    <row r="395" spans="1:6" ht="42" customHeight="1" x14ac:dyDescent="0.2">
      <c r="A395" s="36" t="s">
        <v>246</v>
      </c>
      <c r="B395" s="31" t="s">
        <v>247</v>
      </c>
      <c r="C395" s="43" t="s">
        <v>1</v>
      </c>
      <c r="D395" s="84">
        <f t="shared" ref="D395:E397" si="69">D396</f>
        <v>100800</v>
      </c>
      <c r="E395" s="84">
        <f t="shared" si="69"/>
        <v>100800</v>
      </c>
      <c r="F395" s="85">
        <f t="shared" si="64"/>
        <v>100</v>
      </c>
    </row>
    <row r="396" spans="1:6" s="44" customFormat="1" ht="44.25" customHeight="1" x14ac:dyDescent="0.2">
      <c r="A396" s="16" t="s">
        <v>186</v>
      </c>
      <c r="B396" s="18" t="s">
        <v>187</v>
      </c>
      <c r="C396" s="18" t="s">
        <v>1</v>
      </c>
      <c r="D396" s="86">
        <f t="shared" si="69"/>
        <v>100800</v>
      </c>
      <c r="E396" s="86">
        <f t="shared" si="69"/>
        <v>100800</v>
      </c>
      <c r="F396" s="87">
        <f t="shared" si="64"/>
        <v>100</v>
      </c>
    </row>
    <row r="397" spans="1:6" s="44" customFormat="1" ht="36" customHeight="1" x14ac:dyDescent="0.2">
      <c r="A397" s="16" t="s">
        <v>60</v>
      </c>
      <c r="B397" s="18" t="s">
        <v>187</v>
      </c>
      <c r="C397" s="18" t="s">
        <v>43</v>
      </c>
      <c r="D397" s="86">
        <f t="shared" si="69"/>
        <v>100800</v>
      </c>
      <c r="E397" s="86">
        <f t="shared" si="69"/>
        <v>100800</v>
      </c>
      <c r="F397" s="87">
        <f t="shared" si="64"/>
        <v>100</v>
      </c>
    </row>
    <row r="398" spans="1:6" s="44" customFormat="1" ht="24.75" customHeight="1" x14ac:dyDescent="0.2">
      <c r="A398" s="16" t="s">
        <v>22</v>
      </c>
      <c r="B398" s="18" t="s">
        <v>187</v>
      </c>
      <c r="C398" s="18" t="s">
        <v>23</v>
      </c>
      <c r="D398" s="86">
        <f>D399</f>
        <v>100800</v>
      </c>
      <c r="E398" s="86">
        <f>E399</f>
        <v>100800</v>
      </c>
      <c r="F398" s="87">
        <f t="shared" si="64"/>
        <v>100</v>
      </c>
    </row>
    <row r="399" spans="1:6" s="78" customFormat="1" ht="24.75" customHeight="1" x14ac:dyDescent="0.2">
      <c r="A399" s="92" t="s">
        <v>483</v>
      </c>
      <c r="B399" s="81" t="s">
        <v>187</v>
      </c>
      <c r="C399" s="81" t="s">
        <v>482</v>
      </c>
      <c r="D399" s="94">
        <v>100800</v>
      </c>
      <c r="E399" s="94">
        <v>100800</v>
      </c>
      <c r="F399" s="87">
        <f t="shared" si="64"/>
        <v>100</v>
      </c>
    </row>
    <row r="400" spans="1:6" ht="29.25" customHeight="1" x14ac:dyDescent="0.2">
      <c r="A400" s="34" t="s">
        <v>248</v>
      </c>
      <c r="B400" s="31" t="s">
        <v>249</v>
      </c>
      <c r="C400" s="43" t="s">
        <v>1</v>
      </c>
      <c r="D400" s="84">
        <f t="shared" ref="D400:E402" si="70">D401</f>
        <v>170000</v>
      </c>
      <c r="E400" s="84">
        <f t="shared" si="70"/>
        <v>170000</v>
      </c>
      <c r="F400" s="85">
        <f t="shared" si="64"/>
        <v>100</v>
      </c>
    </row>
    <row r="401" spans="1:6" s="44" customFormat="1" ht="35.25" customHeight="1" x14ac:dyDescent="0.2">
      <c r="A401" s="16" t="s">
        <v>190</v>
      </c>
      <c r="B401" s="18" t="s">
        <v>302</v>
      </c>
      <c r="C401" s="18" t="s">
        <v>1</v>
      </c>
      <c r="D401" s="86">
        <f t="shared" si="70"/>
        <v>170000</v>
      </c>
      <c r="E401" s="86">
        <f t="shared" si="70"/>
        <v>170000</v>
      </c>
      <c r="F401" s="87">
        <f t="shared" si="64"/>
        <v>100</v>
      </c>
    </row>
    <row r="402" spans="1:6" s="44" customFormat="1" ht="32.25" customHeight="1" x14ac:dyDescent="0.2">
      <c r="A402" s="16" t="s">
        <v>60</v>
      </c>
      <c r="B402" s="18" t="s">
        <v>302</v>
      </c>
      <c r="C402" s="18" t="s">
        <v>43</v>
      </c>
      <c r="D402" s="86">
        <f t="shared" si="70"/>
        <v>170000</v>
      </c>
      <c r="E402" s="86">
        <f t="shared" si="70"/>
        <v>170000</v>
      </c>
      <c r="F402" s="87">
        <f t="shared" si="64"/>
        <v>100</v>
      </c>
    </row>
    <row r="403" spans="1:6" s="44" customFormat="1" ht="24.75" customHeight="1" x14ac:dyDescent="0.2">
      <c r="A403" s="16" t="s">
        <v>22</v>
      </c>
      <c r="B403" s="18" t="s">
        <v>302</v>
      </c>
      <c r="C403" s="18" t="s">
        <v>23</v>
      </c>
      <c r="D403" s="86">
        <f>D404</f>
        <v>170000</v>
      </c>
      <c r="E403" s="86">
        <f>E404</f>
        <v>170000</v>
      </c>
      <c r="F403" s="87">
        <f t="shared" si="64"/>
        <v>100</v>
      </c>
    </row>
    <row r="404" spans="1:6" s="78" customFormat="1" ht="24.75" customHeight="1" x14ac:dyDescent="0.2">
      <c r="A404" s="92" t="s">
        <v>483</v>
      </c>
      <c r="B404" s="81" t="s">
        <v>302</v>
      </c>
      <c r="C404" s="81" t="s">
        <v>482</v>
      </c>
      <c r="D404" s="86">
        <v>170000</v>
      </c>
      <c r="E404" s="87">
        <v>170000</v>
      </c>
      <c r="F404" s="87">
        <f t="shared" si="64"/>
        <v>100</v>
      </c>
    </row>
    <row r="405" spans="1:6" ht="32.25" customHeight="1" x14ac:dyDescent="0.2">
      <c r="A405" s="34" t="s">
        <v>242</v>
      </c>
      <c r="B405" s="31" t="s">
        <v>250</v>
      </c>
      <c r="C405" s="43" t="s">
        <v>1</v>
      </c>
      <c r="D405" s="84">
        <f t="shared" ref="D405:E407" si="71">D406</f>
        <v>10000</v>
      </c>
      <c r="E405" s="84">
        <f t="shared" si="71"/>
        <v>10000</v>
      </c>
      <c r="F405" s="85">
        <f t="shared" si="64"/>
        <v>100</v>
      </c>
    </row>
    <row r="406" spans="1:6" s="44" customFormat="1" ht="30.75" customHeight="1" x14ac:dyDescent="0.2">
      <c r="A406" s="16" t="s">
        <v>189</v>
      </c>
      <c r="B406" s="18" t="s">
        <v>188</v>
      </c>
      <c r="C406" s="18" t="s">
        <v>1</v>
      </c>
      <c r="D406" s="86">
        <f t="shared" si="71"/>
        <v>10000</v>
      </c>
      <c r="E406" s="86">
        <f t="shared" si="71"/>
        <v>10000</v>
      </c>
      <c r="F406" s="87">
        <f t="shared" si="64"/>
        <v>100</v>
      </c>
    </row>
    <row r="407" spans="1:6" s="44" customFormat="1" ht="36" customHeight="1" x14ac:dyDescent="0.2">
      <c r="A407" s="16" t="s">
        <v>60</v>
      </c>
      <c r="B407" s="18" t="s">
        <v>188</v>
      </c>
      <c r="C407" s="18" t="s">
        <v>43</v>
      </c>
      <c r="D407" s="86">
        <f t="shared" si="71"/>
        <v>10000</v>
      </c>
      <c r="E407" s="86">
        <f t="shared" si="71"/>
        <v>10000</v>
      </c>
      <c r="F407" s="87">
        <f t="shared" si="64"/>
        <v>100</v>
      </c>
    </row>
    <row r="408" spans="1:6" s="44" customFormat="1" ht="24.75" customHeight="1" x14ac:dyDescent="0.2">
      <c r="A408" s="16" t="s">
        <v>22</v>
      </c>
      <c r="B408" s="18" t="s">
        <v>188</v>
      </c>
      <c r="C408" s="18" t="s">
        <v>23</v>
      </c>
      <c r="D408" s="86">
        <f>D409</f>
        <v>10000</v>
      </c>
      <c r="E408" s="86">
        <f>E409</f>
        <v>10000</v>
      </c>
      <c r="F408" s="87">
        <f t="shared" si="64"/>
        <v>100</v>
      </c>
    </row>
    <row r="409" spans="1:6" s="78" customFormat="1" ht="24.75" customHeight="1" x14ac:dyDescent="0.2">
      <c r="A409" s="92" t="s">
        <v>483</v>
      </c>
      <c r="B409" s="81" t="s">
        <v>188</v>
      </c>
      <c r="C409" s="81" t="s">
        <v>482</v>
      </c>
      <c r="D409" s="86">
        <v>10000</v>
      </c>
      <c r="E409" s="86">
        <v>10000</v>
      </c>
      <c r="F409" s="87">
        <f t="shared" si="64"/>
        <v>100</v>
      </c>
    </row>
    <row r="410" spans="1:6" s="44" customFormat="1" ht="33.75" customHeight="1" x14ac:dyDescent="0.2">
      <c r="A410" s="19" t="s">
        <v>169</v>
      </c>
      <c r="B410" s="18" t="s">
        <v>141</v>
      </c>
      <c r="C410" s="18" t="s">
        <v>1</v>
      </c>
      <c r="D410" s="86">
        <f t="shared" ref="D410:E413" si="72">D411</f>
        <v>73530</v>
      </c>
      <c r="E410" s="86">
        <f t="shared" si="72"/>
        <v>73530</v>
      </c>
      <c r="F410" s="87">
        <f t="shared" si="64"/>
        <v>100</v>
      </c>
    </row>
    <row r="411" spans="1:6" ht="33.75" customHeight="1" x14ac:dyDescent="0.2">
      <c r="A411" s="36" t="s">
        <v>253</v>
      </c>
      <c r="B411" s="31" t="s">
        <v>254</v>
      </c>
      <c r="C411" s="43" t="s">
        <v>1</v>
      </c>
      <c r="D411" s="84">
        <f t="shared" si="72"/>
        <v>73530</v>
      </c>
      <c r="E411" s="84">
        <f t="shared" si="72"/>
        <v>73530</v>
      </c>
      <c r="F411" s="85">
        <f t="shared" si="64"/>
        <v>100</v>
      </c>
    </row>
    <row r="412" spans="1:6" s="44" customFormat="1" ht="36.75" customHeight="1" x14ac:dyDescent="0.2">
      <c r="A412" s="16" t="s">
        <v>142</v>
      </c>
      <c r="B412" s="18" t="s">
        <v>143</v>
      </c>
      <c r="C412" s="18" t="s">
        <v>1</v>
      </c>
      <c r="D412" s="86">
        <f t="shared" si="72"/>
        <v>73530</v>
      </c>
      <c r="E412" s="86">
        <f t="shared" si="72"/>
        <v>73530</v>
      </c>
      <c r="F412" s="87">
        <f t="shared" si="64"/>
        <v>100</v>
      </c>
    </row>
    <row r="413" spans="1:6" s="44" customFormat="1" ht="36" customHeight="1" x14ac:dyDescent="0.2">
      <c r="A413" s="19" t="s">
        <v>102</v>
      </c>
      <c r="B413" s="11" t="s">
        <v>143</v>
      </c>
      <c r="C413" s="11" t="s">
        <v>36</v>
      </c>
      <c r="D413" s="86">
        <f t="shared" si="72"/>
        <v>73530</v>
      </c>
      <c r="E413" s="86">
        <f t="shared" si="72"/>
        <v>73530</v>
      </c>
      <c r="F413" s="87">
        <f t="shared" si="64"/>
        <v>100</v>
      </c>
    </row>
    <row r="414" spans="1:6" s="44" customFormat="1" ht="33" customHeight="1" x14ac:dyDescent="0.2">
      <c r="A414" s="19" t="s">
        <v>37</v>
      </c>
      <c r="B414" s="11" t="s">
        <v>143</v>
      </c>
      <c r="C414" s="11" t="s">
        <v>4</v>
      </c>
      <c r="D414" s="86">
        <f>D415</f>
        <v>73530</v>
      </c>
      <c r="E414" s="86">
        <f>E415</f>
        <v>73530</v>
      </c>
      <c r="F414" s="87">
        <f t="shared" si="64"/>
        <v>100</v>
      </c>
    </row>
    <row r="415" spans="1:6" s="78" customFormat="1" ht="33" customHeight="1" x14ac:dyDescent="0.2">
      <c r="A415" s="92" t="s">
        <v>479</v>
      </c>
      <c r="B415" s="81" t="s">
        <v>143</v>
      </c>
      <c r="C415" s="81" t="s">
        <v>478</v>
      </c>
      <c r="D415" s="86">
        <v>73530</v>
      </c>
      <c r="E415" s="87">
        <v>73530</v>
      </c>
      <c r="F415" s="87">
        <f t="shared" si="64"/>
        <v>100</v>
      </c>
    </row>
    <row r="416" spans="1:6" s="44" customFormat="1" ht="35.25" customHeight="1" x14ac:dyDescent="0.2">
      <c r="A416" s="16" t="s">
        <v>170</v>
      </c>
      <c r="B416" s="18" t="s">
        <v>98</v>
      </c>
      <c r="C416" s="18" t="s">
        <v>1</v>
      </c>
      <c r="D416" s="86">
        <f>D423+D435+D442+D417+D439</f>
        <v>24354137.75</v>
      </c>
      <c r="E416" s="86">
        <f>E423+E435+E442+E417+E439</f>
        <v>23651490.75</v>
      </c>
      <c r="F416" s="87">
        <f t="shared" si="64"/>
        <v>97.114876300640134</v>
      </c>
    </row>
    <row r="417" spans="1:6" s="49" customFormat="1" ht="42.75" customHeight="1" x14ac:dyDescent="0.2">
      <c r="A417" s="16" t="s">
        <v>217</v>
      </c>
      <c r="B417" s="18" t="s">
        <v>80</v>
      </c>
      <c r="C417" s="18" t="s">
        <v>1</v>
      </c>
      <c r="D417" s="86">
        <f>D418</f>
        <v>5454928.75</v>
      </c>
      <c r="E417" s="86">
        <f>E418</f>
        <v>4755881.75</v>
      </c>
      <c r="F417" s="87">
        <f t="shared" si="64"/>
        <v>87.185038851332379</v>
      </c>
    </row>
    <row r="418" spans="1:6" s="49" customFormat="1" ht="58.5" customHeight="1" x14ac:dyDescent="0.2">
      <c r="A418" s="10" t="s">
        <v>123</v>
      </c>
      <c r="B418" s="18" t="s">
        <v>80</v>
      </c>
      <c r="C418" s="18" t="s">
        <v>33</v>
      </c>
      <c r="D418" s="86">
        <f>D419</f>
        <v>5454928.75</v>
      </c>
      <c r="E418" s="86">
        <f>E419</f>
        <v>4755881.75</v>
      </c>
      <c r="F418" s="87">
        <f t="shared" si="64"/>
        <v>87.185038851332379</v>
      </c>
    </row>
    <row r="419" spans="1:6" s="49" customFormat="1" ht="35.25" customHeight="1" x14ac:dyDescent="0.2">
      <c r="A419" s="10" t="s">
        <v>124</v>
      </c>
      <c r="B419" s="18" t="s">
        <v>80</v>
      </c>
      <c r="C419" s="18" t="s">
        <v>3</v>
      </c>
      <c r="D419" s="86">
        <f>D420+D421+D422</f>
        <v>5454928.75</v>
      </c>
      <c r="E419" s="86">
        <f>E420+E421+E422</f>
        <v>4755881.75</v>
      </c>
      <c r="F419" s="87">
        <f t="shared" si="64"/>
        <v>87.185038851332379</v>
      </c>
    </row>
    <row r="420" spans="1:6" s="78" customFormat="1" ht="35.25" customHeight="1" x14ac:dyDescent="0.2">
      <c r="A420" s="10" t="s">
        <v>500</v>
      </c>
      <c r="B420" s="18" t="s">
        <v>80</v>
      </c>
      <c r="C420" s="18" t="s">
        <v>503</v>
      </c>
      <c r="D420" s="86">
        <v>4185812.45</v>
      </c>
      <c r="E420" s="86">
        <v>3655143.29</v>
      </c>
      <c r="F420" s="87">
        <f t="shared" si="64"/>
        <v>87.322194524028419</v>
      </c>
    </row>
    <row r="421" spans="1:6" s="78" customFormat="1" ht="35.25" customHeight="1" x14ac:dyDescent="0.2">
      <c r="A421" s="10" t="s">
        <v>501</v>
      </c>
      <c r="B421" s="18" t="s">
        <v>80</v>
      </c>
      <c r="C421" s="18" t="s">
        <v>504</v>
      </c>
      <c r="D421" s="86">
        <v>5000</v>
      </c>
      <c r="E421" s="86">
        <v>4000</v>
      </c>
      <c r="F421" s="87">
        <f t="shared" si="64"/>
        <v>80</v>
      </c>
    </row>
    <row r="422" spans="1:6" s="78" customFormat="1" ht="50.25" customHeight="1" x14ac:dyDescent="0.2">
      <c r="A422" s="10" t="s">
        <v>502</v>
      </c>
      <c r="B422" s="18" t="s">
        <v>80</v>
      </c>
      <c r="C422" s="18" t="s">
        <v>505</v>
      </c>
      <c r="D422" s="86">
        <v>1264116.3</v>
      </c>
      <c r="E422" s="86">
        <v>1096738.46</v>
      </c>
      <c r="F422" s="87">
        <f t="shared" si="64"/>
        <v>86.759300548533375</v>
      </c>
    </row>
    <row r="423" spans="1:6" s="44" customFormat="1" ht="29.25" customHeight="1" x14ac:dyDescent="0.2">
      <c r="A423" s="16" t="s">
        <v>17</v>
      </c>
      <c r="B423" s="18" t="s">
        <v>79</v>
      </c>
      <c r="C423" s="18" t="s">
        <v>1</v>
      </c>
      <c r="D423" s="86">
        <f>D424+D428+D432</f>
        <v>16441628</v>
      </c>
      <c r="E423" s="86">
        <f>E424+E428+E432</f>
        <v>16441628</v>
      </c>
      <c r="F423" s="87">
        <f t="shared" si="64"/>
        <v>100</v>
      </c>
    </row>
    <row r="424" spans="1:6" s="44" customFormat="1" ht="59.25" customHeight="1" x14ac:dyDescent="0.2">
      <c r="A424" s="10" t="s">
        <v>123</v>
      </c>
      <c r="B424" s="18" t="s">
        <v>79</v>
      </c>
      <c r="C424" s="18" t="s">
        <v>33</v>
      </c>
      <c r="D424" s="86">
        <f>D425</f>
        <v>14698281</v>
      </c>
      <c r="E424" s="86">
        <f>E425</f>
        <v>14698281</v>
      </c>
      <c r="F424" s="87">
        <f t="shared" si="64"/>
        <v>100</v>
      </c>
    </row>
    <row r="425" spans="1:6" s="44" customFormat="1" ht="21" customHeight="1" x14ac:dyDescent="0.2">
      <c r="A425" s="16" t="s">
        <v>10</v>
      </c>
      <c r="B425" s="18" t="s">
        <v>79</v>
      </c>
      <c r="C425" s="18" t="s">
        <v>11</v>
      </c>
      <c r="D425" s="86">
        <f>D426+D427</f>
        <v>14698281</v>
      </c>
      <c r="E425" s="86">
        <f>E426+E427</f>
        <v>14698281</v>
      </c>
      <c r="F425" s="87">
        <f t="shared" si="64"/>
        <v>100</v>
      </c>
    </row>
    <row r="426" spans="1:6" s="78" customFormat="1" ht="21" customHeight="1" x14ac:dyDescent="0.2">
      <c r="A426" s="16" t="s">
        <v>496</v>
      </c>
      <c r="B426" s="81" t="s">
        <v>79</v>
      </c>
      <c r="C426" s="81" t="s">
        <v>498</v>
      </c>
      <c r="D426" s="94">
        <v>11346668.59</v>
      </c>
      <c r="E426" s="94">
        <v>11346668.59</v>
      </c>
      <c r="F426" s="87">
        <f t="shared" si="64"/>
        <v>100</v>
      </c>
    </row>
    <row r="427" spans="1:6" s="78" customFormat="1" ht="49.5" customHeight="1" x14ac:dyDescent="0.2">
      <c r="A427" s="16" t="s">
        <v>497</v>
      </c>
      <c r="B427" s="81" t="s">
        <v>79</v>
      </c>
      <c r="C427" s="81" t="s">
        <v>499</v>
      </c>
      <c r="D427" s="94">
        <v>3351612.41</v>
      </c>
      <c r="E427" s="94">
        <v>3351612.41</v>
      </c>
      <c r="F427" s="87">
        <f t="shared" si="64"/>
        <v>100</v>
      </c>
    </row>
    <row r="428" spans="1:6" s="44" customFormat="1" ht="35.25" customHeight="1" x14ac:dyDescent="0.2">
      <c r="A428" s="19" t="s">
        <v>102</v>
      </c>
      <c r="B428" s="18" t="s">
        <v>79</v>
      </c>
      <c r="C428" s="18" t="s">
        <v>36</v>
      </c>
      <c r="D428" s="86">
        <f>D429</f>
        <v>1738847</v>
      </c>
      <c r="E428" s="86">
        <f>E429</f>
        <v>1738847</v>
      </c>
      <c r="F428" s="87">
        <f t="shared" ref="F428:F478" si="73">E428/D428*100</f>
        <v>100</v>
      </c>
    </row>
    <row r="429" spans="1:6" s="44" customFormat="1" ht="32.25" customHeight="1" x14ac:dyDescent="0.2">
      <c r="A429" s="19" t="s">
        <v>37</v>
      </c>
      <c r="B429" s="18" t="s">
        <v>79</v>
      </c>
      <c r="C429" s="18" t="s">
        <v>4</v>
      </c>
      <c r="D429" s="86">
        <f>D430+D431</f>
        <v>1738847</v>
      </c>
      <c r="E429" s="86">
        <f>E430+E431</f>
        <v>1738847</v>
      </c>
      <c r="F429" s="87">
        <f t="shared" si="73"/>
        <v>100</v>
      </c>
    </row>
    <row r="430" spans="1:6" s="78" customFormat="1" ht="32.25" customHeight="1" x14ac:dyDescent="0.2">
      <c r="A430" s="92" t="s">
        <v>479</v>
      </c>
      <c r="B430" s="81" t="s">
        <v>79</v>
      </c>
      <c r="C430" s="81" t="s">
        <v>478</v>
      </c>
      <c r="D430" s="94">
        <v>1383417</v>
      </c>
      <c r="E430" s="94">
        <v>1383417</v>
      </c>
      <c r="F430" s="87">
        <f t="shared" si="73"/>
        <v>100</v>
      </c>
    </row>
    <row r="431" spans="1:6" s="78" customFormat="1" ht="32.25" customHeight="1" x14ac:dyDescent="0.2">
      <c r="A431" s="92" t="s">
        <v>488</v>
      </c>
      <c r="B431" s="81" t="s">
        <v>79</v>
      </c>
      <c r="C431" s="81" t="s">
        <v>489</v>
      </c>
      <c r="D431" s="94">
        <v>355430</v>
      </c>
      <c r="E431" s="94">
        <v>355430</v>
      </c>
      <c r="F431" s="87">
        <f t="shared" si="73"/>
        <v>100</v>
      </c>
    </row>
    <row r="432" spans="1:6" s="44" customFormat="1" ht="21" customHeight="1" outlineLevel="5" x14ac:dyDescent="0.2">
      <c r="A432" s="16" t="s">
        <v>38</v>
      </c>
      <c r="B432" s="18" t="s">
        <v>79</v>
      </c>
      <c r="C432" s="18" t="s">
        <v>39</v>
      </c>
      <c r="D432" s="86">
        <f>D433</f>
        <v>4500</v>
      </c>
      <c r="E432" s="86">
        <f>E433</f>
        <v>4500</v>
      </c>
      <c r="F432" s="87">
        <f t="shared" si="73"/>
        <v>100</v>
      </c>
    </row>
    <row r="433" spans="1:6" s="44" customFormat="1" ht="24.75" customHeight="1" outlineLevel="5" x14ac:dyDescent="0.2">
      <c r="A433" s="16" t="s">
        <v>5</v>
      </c>
      <c r="B433" s="18" t="s">
        <v>79</v>
      </c>
      <c r="C433" s="18" t="s">
        <v>6</v>
      </c>
      <c r="D433" s="86">
        <f>D434</f>
        <v>4500</v>
      </c>
      <c r="E433" s="86">
        <f>E434</f>
        <v>4500</v>
      </c>
      <c r="F433" s="87">
        <f t="shared" si="73"/>
        <v>100</v>
      </c>
    </row>
    <row r="434" spans="1:6" s="78" customFormat="1" ht="24.75" customHeight="1" outlineLevel="5" x14ac:dyDescent="0.2">
      <c r="A434" s="92" t="s">
        <v>512</v>
      </c>
      <c r="B434" s="81" t="s">
        <v>79</v>
      </c>
      <c r="C434" s="81" t="s">
        <v>513</v>
      </c>
      <c r="D434" s="86">
        <v>4500</v>
      </c>
      <c r="E434" s="87">
        <v>4500</v>
      </c>
      <c r="F434" s="87">
        <f t="shared" si="73"/>
        <v>100</v>
      </c>
    </row>
    <row r="435" spans="1:6" s="44" customFormat="1" ht="30" customHeight="1" outlineLevel="5" x14ac:dyDescent="0.2">
      <c r="A435" s="16" t="s">
        <v>450</v>
      </c>
      <c r="B435" s="18" t="s">
        <v>144</v>
      </c>
      <c r="C435" s="18" t="s">
        <v>1</v>
      </c>
      <c r="D435" s="86">
        <f>D436</f>
        <v>139991</v>
      </c>
      <c r="E435" s="86">
        <f>E436</f>
        <v>139991</v>
      </c>
      <c r="F435" s="87">
        <f t="shared" si="73"/>
        <v>100</v>
      </c>
    </row>
    <row r="436" spans="1:6" s="44" customFormat="1" ht="30" customHeight="1" outlineLevel="5" x14ac:dyDescent="0.2">
      <c r="A436" s="19" t="s">
        <v>102</v>
      </c>
      <c r="B436" s="18" t="s">
        <v>144</v>
      </c>
      <c r="C436" s="18" t="s">
        <v>36</v>
      </c>
      <c r="D436" s="86">
        <f t="shared" ref="D436:E436" si="74">D437</f>
        <v>139991</v>
      </c>
      <c r="E436" s="86">
        <f t="shared" si="74"/>
        <v>139991</v>
      </c>
      <c r="F436" s="87">
        <f t="shared" si="73"/>
        <v>100</v>
      </c>
    </row>
    <row r="437" spans="1:6" s="44" customFormat="1" ht="30" customHeight="1" outlineLevel="5" x14ac:dyDescent="0.2">
      <c r="A437" s="19" t="s">
        <v>37</v>
      </c>
      <c r="B437" s="18" t="s">
        <v>144</v>
      </c>
      <c r="C437" s="18" t="s">
        <v>4</v>
      </c>
      <c r="D437" s="86">
        <f>D438</f>
        <v>139991</v>
      </c>
      <c r="E437" s="86">
        <f>E438</f>
        <v>139991</v>
      </c>
      <c r="F437" s="87">
        <f t="shared" si="73"/>
        <v>100</v>
      </c>
    </row>
    <row r="438" spans="1:6" s="78" customFormat="1" ht="30" customHeight="1" outlineLevel="5" x14ac:dyDescent="0.2">
      <c r="A438" s="92" t="s">
        <v>479</v>
      </c>
      <c r="B438" s="81" t="s">
        <v>144</v>
      </c>
      <c r="C438" s="81" t="s">
        <v>478</v>
      </c>
      <c r="D438" s="94">
        <v>139991</v>
      </c>
      <c r="E438" s="94">
        <v>139991</v>
      </c>
      <c r="F438" s="87">
        <f t="shared" si="73"/>
        <v>100</v>
      </c>
    </row>
    <row r="439" spans="1:6" s="53" customFormat="1" ht="35.25" customHeight="1" outlineLevel="5" x14ac:dyDescent="0.2">
      <c r="A439" s="16" t="s">
        <v>323</v>
      </c>
      <c r="B439" s="18" t="s">
        <v>321</v>
      </c>
      <c r="C439" s="18" t="s">
        <v>1</v>
      </c>
      <c r="D439" s="86">
        <f>D440</f>
        <v>30000</v>
      </c>
      <c r="E439" s="86">
        <f>E440</f>
        <v>26400</v>
      </c>
      <c r="F439" s="87">
        <f t="shared" si="73"/>
        <v>88</v>
      </c>
    </row>
    <row r="440" spans="1:6" s="53" customFormat="1" ht="30" customHeight="1" outlineLevel="5" x14ac:dyDescent="0.2">
      <c r="A440" s="16" t="s">
        <v>77</v>
      </c>
      <c r="B440" s="18" t="s">
        <v>321</v>
      </c>
      <c r="C440" s="18" t="s">
        <v>78</v>
      </c>
      <c r="D440" s="86">
        <f>D441</f>
        <v>30000</v>
      </c>
      <c r="E440" s="86">
        <f>E441</f>
        <v>26400</v>
      </c>
      <c r="F440" s="87">
        <f t="shared" si="73"/>
        <v>88</v>
      </c>
    </row>
    <row r="441" spans="1:6" s="53" customFormat="1" ht="30" customHeight="1" outlineLevel="5" x14ac:dyDescent="0.2">
      <c r="A441" s="16" t="s">
        <v>324</v>
      </c>
      <c r="B441" s="18" t="s">
        <v>321</v>
      </c>
      <c r="C441" s="18" t="s">
        <v>322</v>
      </c>
      <c r="D441" s="86">
        <v>30000</v>
      </c>
      <c r="E441" s="87">
        <v>26400</v>
      </c>
      <c r="F441" s="87">
        <f t="shared" si="73"/>
        <v>88</v>
      </c>
    </row>
    <row r="442" spans="1:6" s="44" customFormat="1" ht="76.5" customHeight="1" outlineLevel="5" x14ac:dyDescent="0.2">
      <c r="A442" s="10" t="s">
        <v>451</v>
      </c>
      <c r="B442" s="11" t="s">
        <v>86</v>
      </c>
      <c r="C442" s="11" t="s">
        <v>1</v>
      </c>
      <c r="D442" s="86">
        <f t="shared" ref="D442:E443" si="75">D443</f>
        <v>2287590</v>
      </c>
      <c r="E442" s="86">
        <f t="shared" si="75"/>
        <v>2287590</v>
      </c>
      <c r="F442" s="87">
        <f t="shared" si="73"/>
        <v>100</v>
      </c>
    </row>
    <row r="443" spans="1:6" s="44" customFormat="1" ht="18.75" customHeight="1" outlineLevel="5" x14ac:dyDescent="0.2">
      <c r="A443" s="7" t="s">
        <v>77</v>
      </c>
      <c r="B443" s="11" t="s">
        <v>86</v>
      </c>
      <c r="C443" s="11" t="s">
        <v>78</v>
      </c>
      <c r="D443" s="86">
        <f t="shared" si="75"/>
        <v>2287590</v>
      </c>
      <c r="E443" s="86">
        <f t="shared" si="75"/>
        <v>2287590</v>
      </c>
      <c r="F443" s="87">
        <f t="shared" si="73"/>
        <v>100</v>
      </c>
    </row>
    <row r="444" spans="1:6" s="44" customFormat="1" ht="20.25" customHeight="1" outlineLevel="5" x14ac:dyDescent="0.2">
      <c r="A444" s="7" t="s">
        <v>19</v>
      </c>
      <c r="B444" s="11" t="s">
        <v>86</v>
      </c>
      <c r="C444" s="11" t="s">
        <v>20</v>
      </c>
      <c r="D444" s="86">
        <f>D445</f>
        <v>2287590</v>
      </c>
      <c r="E444" s="86">
        <f>E445</f>
        <v>2287590</v>
      </c>
      <c r="F444" s="87">
        <f t="shared" si="73"/>
        <v>100</v>
      </c>
    </row>
    <row r="445" spans="1:6" s="78" customFormat="1" ht="33.75" customHeight="1" outlineLevel="5" x14ac:dyDescent="0.2">
      <c r="A445" s="92" t="s">
        <v>514</v>
      </c>
      <c r="B445" s="81" t="s">
        <v>86</v>
      </c>
      <c r="C445" s="81" t="s">
        <v>515</v>
      </c>
      <c r="D445" s="94">
        <v>2287590</v>
      </c>
      <c r="E445" s="94">
        <v>2287590</v>
      </c>
      <c r="F445" s="87">
        <f t="shared" si="73"/>
        <v>100</v>
      </c>
    </row>
    <row r="446" spans="1:6" s="23" customFormat="1" ht="32.25" customHeight="1" outlineLevel="1" x14ac:dyDescent="0.2">
      <c r="A446" s="20" t="s">
        <v>151</v>
      </c>
      <c r="B446" s="21" t="s">
        <v>91</v>
      </c>
      <c r="C446" s="21" t="s">
        <v>1</v>
      </c>
      <c r="D446" s="82">
        <f>D447+D456+D479</f>
        <v>25499819.57</v>
      </c>
      <c r="E446" s="82">
        <f>E447+E456+E479</f>
        <v>22389466.989999998</v>
      </c>
      <c r="F446" s="83">
        <f t="shared" si="73"/>
        <v>87.802452595942029</v>
      </c>
    </row>
    <row r="447" spans="1:6" s="23" customFormat="1" ht="60" customHeight="1" outlineLevel="1" x14ac:dyDescent="0.2">
      <c r="A447" s="16" t="s">
        <v>452</v>
      </c>
      <c r="B447" s="17" t="s">
        <v>325</v>
      </c>
      <c r="C447" s="17" t="s">
        <v>1</v>
      </c>
      <c r="D447" s="86">
        <f>D448</f>
        <v>17757033.239999998</v>
      </c>
      <c r="E447" s="86">
        <f>E448</f>
        <v>17749799.559999999</v>
      </c>
      <c r="F447" s="87">
        <f t="shared" si="73"/>
        <v>99.959263014816543</v>
      </c>
    </row>
    <row r="448" spans="1:6" s="77" customFormat="1" ht="59.25" customHeight="1" outlineLevel="1" x14ac:dyDescent="0.25">
      <c r="A448" s="34" t="s">
        <v>453</v>
      </c>
      <c r="B448" s="59">
        <v>2710100000</v>
      </c>
      <c r="C448" s="60" t="s">
        <v>1</v>
      </c>
      <c r="D448" s="84">
        <f>D449</f>
        <v>17757033.239999998</v>
      </c>
      <c r="E448" s="84">
        <f>E449</f>
        <v>17749799.559999999</v>
      </c>
      <c r="F448" s="85">
        <f t="shared" si="73"/>
        <v>99.959263014816543</v>
      </c>
    </row>
    <row r="449" spans="1:6" s="23" customFormat="1" ht="50.25" customHeight="1" outlineLevel="1" x14ac:dyDescent="0.2">
      <c r="A449" s="16" t="s">
        <v>454</v>
      </c>
      <c r="B449" s="17" t="s">
        <v>326</v>
      </c>
      <c r="C449" s="17" t="s">
        <v>1</v>
      </c>
      <c r="D449" s="86">
        <f>D450+D453</f>
        <v>17757033.239999998</v>
      </c>
      <c r="E449" s="86">
        <f>E450+E453</f>
        <v>17749799.559999999</v>
      </c>
      <c r="F449" s="87">
        <f t="shared" si="73"/>
        <v>99.959263014816543</v>
      </c>
    </row>
    <row r="450" spans="1:6" s="23" customFormat="1" ht="32.25" customHeight="1" outlineLevel="1" x14ac:dyDescent="0.2">
      <c r="A450" s="19" t="s">
        <v>102</v>
      </c>
      <c r="B450" s="17" t="s">
        <v>326</v>
      </c>
      <c r="C450" s="17" t="s">
        <v>36</v>
      </c>
      <c r="D450" s="86">
        <f>D451</f>
        <v>421935.24</v>
      </c>
      <c r="E450" s="86">
        <f>E451</f>
        <v>414701.56</v>
      </c>
      <c r="F450" s="87">
        <f t="shared" si="73"/>
        <v>98.285594727759644</v>
      </c>
    </row>
    <row r="451" spans="1:6" s="23" customFormat="1" ht="32.25" customHeight="1" outlineLevel="1" x14ac:dyDescent="0.2">
      <c r="A451" s="19" t="s">
        <v>37</v>
      </c>
      <c r="B451" s="17" t="s">
        <v>326</v>
      </c>
      <c r="C451" s="17" t="s">
        <v>4</v>
      </c>
      <c r="D451" s="86">
        <f>D452</f>
        <v>421935.24</v>
      </c>
      <c r="E451" s="86">
        <f>E452</f>
        <v>414701.56</v>
      </c>
      <c r="F451" s="87">
        <f t="shared" si="73"/>
        <v>98.285594727759644</v>
      </c>
    </row>
    <row r="452" spans="1:6" s="23" customFormat="1" ht="32.25" customHeight="1" outlineLevel="1" x14ac:dyDescent="0.2">
      <c r="A452" s="92" t="s">
        <v>479</v>
      </c>
      <c r="B452" s="81" t="s">
        <v>326</v>
      </c>
      <c r="C452" s="81" t="s">
        <v>478</v>
      </c>
      <c r="D452" s="86">
        <v>421935.24</v>
      </c>
      <c r="E452" s="86">
        <v>414701.56</v>
      </c>
      <c r="F452" s="87">
        <f t="shared" si="73"/>
        <v>98.285594727759644</v>
      </c>
    </row>
    <row r="453" spans="1:6" s="23" customFormat="1" ht="32.25" customHeight="1" outlineLevel="1" x14ac:dyDescent="0.2">
      <c r="A453" s="16" t="s">
        <v>77</v>
      </c>
      <c r="B453" s="17" t="s">
        <v>326</v>
      </c>
      <c r="C453" s="17" t="s">
        <v>78</v>
      </c>
      <c r="D453" s="86">
        <f>D454</f>
        <v>17335098</v>
      </c>
      <c r="E453" s="86">
        <f>E454</f>
        <v>17335098</v>
      </c>
      <c r="F453" s="87">
        <f t="shared" si="73"/>
        <v>100</v>
      </c>
    </row>
    <row r="454" spans="1:6" s="23" customFormat="1" ht="32.25" customHeight="1" outlineLevel="1" x14ac:dyDescent="0.2">
      <c r="A454" s="16" t="s">
        <v>24</v>
      </c>
      <c r="B454" s="17" t="s">
        <v>326</v>
      </c>
      <c r="C454" s="17" t="s">
        <v>25</v>
      </c>
      <c r="D454" s="86">
        <f>D455</f>
        <v>17335098</v>
      </c>
      <c r="E454" s="86">
        <f>E455</f>
        <v>17335098</v>
      </c>
      <c r="F454" s="87">
        <f t="shared" si="73"/>
        <v>100</v>
      </c>
    </row>
    <row r="455" spans="1:6" s="23" customFormat="1" ht="32.25" customHeight="1" outlineLevel="1" x14ac:dyDescent="0.2">
      <c r="A455" s="92" t="s">
        <v>517</v>
      </c>
      <c r="B455" s="81" t="s">
        <v>326</v>
      </c>
      <c r="C455" s="81" t="s">
        <v>516</v>
      </c>
      <c r="D455" s="86">
        <v>17335098</v>
      </c>
      <c r="E455" s="86">
        <v>17335098</v>
      </c>
      <c r="F455" s="87">
        <f t="shared" si="73"/>
        <v>100</v>
      </c>
    </row>
    <row r="456" spans="1:6" s="44" customFormat="1" ht="48.75" customHeight="1" outlineLevel="1" x14ac:dyDescent="0.2">
      <c r="A456" s="7" t="s">
        <v>152</v>
      </c>
      <c r="B456" s="8" t="s">
        <v>92</v>
      </c>
      <c r="C456" s="8" t="s">
        <v>1</v>
      </c>
      <c r="D456" s="86">
        <f>D457</f>
        <v>6737552.8300000001</v>
      </c>
      <c r="E456" s="86">
        <f>E457</f>
        <v>3637967.89</v>
      </c>
      <c r="F456" s="87">
        <f t="shared" si="73"/>
        <v>53.995389450623421</v>
      </c>
    </row>
    <row r="457" spans="1:6" ht="41.25" customHeight="1" outlineLevel="1" x14ac:dyDescent="0.2">
      <c r="A457" s="33" t="s">
        <v>290</v>
      </c>
      <c r="B457" s="42" t="s">
        <v>291</v>
      </c>
      <c r="C457" s="42" t="s">
        <v>1</v>
      </c>
      <c r="D457" s="84">
        <f>D458+D462+D471+D475+D467</f>
        <v>6737552.8300000001</v>
      </c>
      <c r="E457" s="84">
        <f>E458+E462+E471+E475+E467</f>
        <v>3637967.89</v>
      </c>
      <c r="F457" s="85">
        <f t="shared" si="73"/>
        <v>53.995389450623421</v>
      </c>
    </row>
    <row r="458" spans="1:6" s="44" customFormat="1" ht="30.75" customHeight="1" outlineLevel="1" x14ac:dyDescent="0.2">
      <c r="A458" s="16" t="s">
        <v>173</v>
      </c>
      <c r="B458" s="17" t="s">
        <v>175</v>
      </c>
      <c r="C458" s="17" t="s">
        <v>1</v>
      </c>
      <c r="D458" s="86">
        <f t="shared" ref="D458:E459" si="76">D459</f>
        <v>871000</v>
      </c>
      <c r="E458" s="86">
        <f t="shared" si="76"/>
        <v>579817.37</v>
      </c>
      <c r="F458" s="87">
        <f t="shared" si="73"/>
        <v>66.569158438576352</v>
      </c>
    </row>
    <row r="459" spans="1:6" s="44" customFormat="1" ht="30.75" customHeight="1" outlineLevel="1" x14ac:dyDescent="0.2">
      <c r="A459" s="19" t="s">
        <v>102</v>
      </c>
      <c r="B459" s="8" t="s">
        <v>175</v>
      </c>
      <c r="C459" s="8" t="s">
        <v>36</v>
      </c>
      <c r="D459" s="86">
        <f t="shared" si="76"/>
        <v>871000</v>
      </c>
      <c r="E459" s="86">
        <f t="shared" si="76"/>
        <v>579817.37</v>
      </c>
      <c r="F459" s="87">
        <f t="shared" si="73"/>
        <v>66.569158438576352</v>
      </c>
    </row>
    <row r="460" spans="1:6" s="44" customFormat="1" ht="30.75" customHeight="1" outlineLevel="3" x14ac:dyDescent="0.2">
      <c r="A460" s="19" t="s">
        <v>37</v>
      </c>
      <c r="B460" s="8" t="s">
        <v>175</v>
      </c>
      <c r="C460" s="8" t="s">
        <v>4</v>
      </c>
      <c r="D460" s="86">
        <f>D461</f>
        <v>871000</v>
      </c>
      <c r="E460" s="86">
        <f>E461</f>
        <v>579817.37</v>
      </c>
      <c r="F460" s="87">
        <f t="shared" si="73"/>
        <v>66.569158438576352</v>
      </c>
    </row>
    <row r="461" spans="1:6" s="80" customFormat="1" ht="30.75" customHeight="1" outlineLevel="3" x14ac:dyDescent="0.2">
      <c r="A461" s="92" t="s">
        <v>479</v>
      </c>
      <c r="B461" s="81" t="s">
        <v>175</v>
      </c>
      <c r="C461" s="81" t="s">
        <v>478</v>
      </c>
      <c r="D461" s="86">
        <v>871000</v>
      </c>
      <c r="E461" s="87">
        <v>579817.37</v>
      </c>
      <c r="F461" s="87">
        <f t="shared" si="73"/>
        <v>66.569158438576352</v>
      </c>
    </row>
    <row r="462" spans="1:6" s="44" customFormat="1" ht="30.75" customHeight="1" outlineLevel="3" x14ac:dyDescent="0.2">
      <c r="A462" s="16" t="s">
        <v>177</v>
      </c>
      <c r="B462" s="17" t="s">
        <v>176</v>
      </c>
      <c r="C462" s="17" t="s">
        <v>1</v>
      </c>
      <c r="D462" s="86">
        <f>D463</f>
        <v>1404000</v>
      </c>
      <c r="E462" s="86">
        <f>E463</f>
        <v>845150.52</v>
      </c>
      <c r="F462" s="87">
        <f t="shared" si="73"/>
        <v>60.195905982905984</v>
      </c>
    </row>
    <row r="463" spans="1:6" s="44" customFormat="1" ht="30.75" customHeight="1" outlineLevel="3" x14ac:dyDescent="0.2">
      <c r="A463" s="19" t="s">
        <v>102</v>
      </c>
      <c r="B463" s="8" t="s">
        <v>176</v>
      </c>
      <c r="C463" s="8" t="s">
        <v>36</v>
      </c>
      <c r="D463" s="86">
        <f>D464</f>
        <v>1404000</v>
      </c>
      <c r="E463" s="86">
        <f>E464</f>
        <v>845150.52</v>
      </c>
      <c r="F463" s="87">
        <f t="shared" si="73"/>
        <v>60.195905982905984</v>
      </c>
    </row>
    <row r="464" spans="1:6" s="44" customFormat="1" ht="30.75" customHeight="1" outlineLevel="3" x14ac:dyDescent="0.2">
      <c r="A464" s="19" t="s">
        <v>37</v>
      </c>
      <c r="B464" s="8" t="s">
        <v>176</v>
      </c>
      <c r="C464" s="8" t="s">
        <v>4</v>
      </c>
      <c r="D464" s="86">
        <f>D465+D466</f>
        <v>1404000</v>
      </c>
      <c r="E464" s="86">
        <f>E465+E466</f>
        <v>845150.52</v>
      </c>
      <c r="F464" s="87">
        <f t="shared" si="73"/>
        <v>60.195905982905984</v>
      </c>
    </row>
    <row r="465" spans="1:6" s="80" customFormat="1" ht="30.75" customHeight="1" outlineLevel="3" x14ac:dyDescent="0.2">
      <c r="A465" s="19" t="s">
        <v>479</v>
      </c>
      <c r="B465" s="8" t="s">
        <v>176</v>
      </c>
      <c r="C465" s="8" t="s">
        <v>478</v>
      </c>
      <c r="D465" s="86">
        <v>20000</v>
      </c>
      <c r="E465" s="86">
        <v>0</v>
      </c>
      <c r="F465" s="87">
        <f t="shared" si="73"/>
        <v>0</v>
      </c>
    </row>
    <row r="466" spans="1:6" s="80" customFormat="1" ht="30.75" customHeight="1" outlineLevel="3" x14ac:dyDescent="0.2">
      <c r="A466" s="19" t="s">
        <v>488</v>
      </c>
      <c r="B466" s="8" t="s">
        <v>176</v>
      </c>
      <c r="C466" s="8" t="s">
        <v>489</v>
      </c>
      <c r="D466" s="86">
        <v>1384000</v>
      </c>
      <c r="E466" s="86">
        <v>845150.52</v>
      </c>
      <c r="F466" s="87">
        <f t="shared" si="73"/>
        <v>61.065789017341046</v>
      </c>
    </row>
    <row r="467" spans="1:6" s="53" customFormat="1" ht="31.5" customHeight="1" outlineLevel="3" x14ac:dyDescent="0.2">
      <c r="A467" s="7" t="s">
        <v>201</v>
      </c>
      <c r="B467" s="8" t="s">
        <v>276</v>
      </c>
      <c r="C467" s="8" t="s">
        <v>1</v>
      </c>
      <c r="D467" s="86">
        <f t="shared" ref="D467:E469" si="77">D468</f>
        <v>110000</v>
      </c>
      <c r="E467" s="86">
        <f t="shared" si="77"/>
        <v>103000</v>
      </c>
      <c r="F467" s="87">
        <f t="shared" si="73"/>
        <v>93.63636363636364</v>
      </c>
    </row>
    <row r="468" spans="1:6" s="53" customFormat="1" ht="31.5" customHeight="1" outlineLevel="3" x14ac:dyDescent="0.2">
      <c r="A468" s="19" t="s">
        <v>102</v>
      </c>
      <c r="B468" s="8" t="s">
        <v>276</v>
      </c>
      <c r="C468" s="8" t="s">
        <v>36</v>
      </c>
      <c r="D468" s="86">
        <f t="shared" si="77"/>
        <v>110000</v>
      </c>
      <c r="E468" s="86">
        <f t="shared" si="77"/>
        <v>103000</v>
      </c>
      <c r="F468" s="87">
        <f t="shared" si="73"/>
        <v>93.63636363636364</v>
      </c>
    </row>
    <row r="469" spans="1:6" s="53" customFormat="1" ht="31.5" customHeight="1" outlineLevel="3" x14ac:dyDescent="0.2">
      <c r="A469" s="19" t="s">
        <v>37</v>
      </c>
      <c r="B469" s="8" t="s">
        <v>276</v>
      </c>
      <c r="C469" s="8" t="s">
        <v>4</v>
      </c>
      <c r="D469" s="86">
        <f t="shared" si="77"/>
        <v>110000</v>
      </c>
      <c r="E469" s="86">
        <f t="shared" si="77"/>
        <v>103000</v>
      </c>
      <c r="F469" s="87">
        <f t="shared" si="73"/>
        <v>93.63636363636364</v>
      </c>
    </row>
    <row r="470" spans="1:6" s="80" customFormat="1" ht="31.5" customHeight="1" outlineLevel="3" x14ac:dyDescent="0.2">
      <c r="A470" s="92" t="s">
        <v>479</v>
      </c>
      <c r="B470" s="81" t="s">
        <v>276</v>
      </c>
      <c r="C470" s="81" t="s">
        <v>478</v>
      </c>
      <c r="D470" s="86">
        <v>110000</v>
      </c>
      <c r="E470" s="87">
        <v>103000</v>
      </c>
      <c r="F470" s="87">
        <f t="shared" si="73"/>
        <v>93.63636363636364</v>
      </c>
    </row>
    <row r="471" spans="1:6" s="44" customFormat="1" ht="39" customHeight="1" outlineLevel="3" x14ac:dyDescent="0.2">
      <c r="A471" s="7" t="s">
        <v>186</v>
      </c>
      <c r="B471" s="8" t="s">
        <v>268</v>
      </c>
      <c r="C471" s="8" t="s">
        <v>1</v>
      </c>
      <c r="D471" s="86">
        <f t="shared" ref="D471:E472" si="78">D472</f>
        <v>2642552.83</v>
      </c>
      <c r="E471" s="86">
        <f t="shared" si="78"/>
        <v>400000</v>
      </c>
      <c r="F471" s="87">
        <f t="shared" si="73"/>
        <v>15.136878077097895</v>
      </c>
    </row>
    <row r="472" spans="1:6" s="44" customFormat="1" ht="29.25" customHeight="1" outlineLevel="3" x14ac:dyDescent="0.2">
      <c r="A472" s="19" t="s">
        <v>102</v>
      </c>
      <c r="B472" s="8" t="s">
        <v>268</v>
      </c>
      <c r="C472" s="8" t="s">
        <v>36</v>
      </c>
      <c r="D472" s="86">
        <f t="shared" si="78"/>
        <v>2642552.83</v>
      </c>
      <c r="E472" s="86">
        <f t="shared" si="78"/>
        <v>400000</v>
      </c>
      <c r="F472" s="87">
        <f t="shared" si="73"/>
        <v>15.136878077097895</v>
      </c>
    </row>
    <row r="473" spans="1:6" s="44" customFormat="1" ht="29.25" customHeight="1" outlineLevel="3" x14ac:dyDescent="0.2">
      <c r="A473" s="19" t="s">
        <v>37</v>
      </c>
      <c r="B473" s="8" t="s">
        <v>268</v>
      </c>
      <c r="C473" s="8" t="s">
        <v>4</v>
      </c>
      <c r="D473" s="86">
        <f>D474</f>
        <v>2642552.83</v>
      </c>
      <c r="E473" s="86">
        <f>E474</f>
        <v>400000</v>
      </c>
      <c r="F473" s="87">
        <f t="shared" si="73"/>
        <v>15.136878077097895</v>
      </c>
    </row>
    <row r="474" spans="1:6" s="80" customFormat="1" ht="29.25" customHeight="1" outlineLevel="3" x14ac:dyDescent="0.2">
      <c r="A474" s="92" t="s">
        <v>479</v>
      </c>
      <c r="B474" s="81" t="s">
        <v>268</v>
      </c>
      <c r="C474" s="81" t="s">
        <v>478</v>
      </c>
      <c r="D474" s="86">
        <v>2642552.83</v>
      </c>
      <c r="E474" s="87">
        <v>400000</v>
      </c>
      <c r="F474" s="87">
        <f t="shared" si="73"/>
        <v>15.136878077097895</v>
      </c>
    </row>
    <row r="475" spans="1:6" s="44" customFormat="1" ht="29.25" customHeight="1" outlineLevel="4" x14ac:dyDescent="0.2">
      <c r="A475" s="16" t="s">
        <v>275</v>
      </c>
      <c r="B475" s="18" t="s">
        <v>274</v>
      </c>
      <c r="C475" s="18" t="s">
        <v>1</v>
      </c>
      <c r="D475" s="86">
        <f t="shared" ref="D475:E476" si="79">D476</f>
        <v>1710000</v>
      </c>
      <c r="E475" s="86">
        <f t="shared" si="79"/>
        <v>1710000</v>
      </c>
      <c r="F475" s="87">
        <f t="shared" si="73"/>
        <v>100</v>
      </c>
    </row>
    <row r="476" spans="1:6" s="44" customFormat="1" ht="29.25" customHeight="1" outlineLevel="4" x14ac:dyDescent="0.2">
      <c r="A476" s="19" t="s">
        <v>102</v>
      </c>
      <c r="B476" s="18" t="s">
        <v>274</v>
      </c>
      <c r="C476" s="18" t="s">
        <v>36</v>
      </c>
      <c r="D476" s="86">
        <f t="shared" si="79"/>
        <v>1710000</v>
      </c>
      <c r="E476" s="86">
        <f t="shared" si="79"/>
        <v>1710000</v>
      </c>
      <c r="F476" s="87">
        <f t="shared" si="73"/>
        <v>100</v>
      </c>
    </row>
    <row r="477" spans="1:6" s="44" customFormat="1" ht="29.25" customHeight="1" outlineLevel="4" x14ac:dyDescent="0.2">
      <c r="A477" s="19" t="s">
        <v>37</v>
      </c>
      <c r="B477" s="18" t="s">
        <v>274</v>
      </c>
      <c r="C477" s="18" t="s">
        <v>4</v>
      </c>
      <c r="D477" s="86">
        <f>D478</f>
        <v>1710000</v>
      </c>
      <c r="E477" s="86">
        <f>E478</f>
        <v>1710000</v>
      </c>
      <c r="F477" s="87">
        <f t="shared" si="73"/>
        <v>100</v>
      </c>
    </row>
    <row r="478" spans="1:6" s="80" customFormat="1" ht="29.25" customHeight="1" outlineLevel="4" x14ac:dyDescent="0.2">
      <c r="A478" s="92" t="s">
        <v>479</v>
      </c>
      <c r="B478" s="81" t="s">
        <v>274</v>
      </c>
      <c r="C478" s="81" t="s">
        <v>478</v>
      </c>
      <c r="D478" s="86">
        <v>1710000</v>
      </c>
      <c r="E478" s="86">
        <v>1710000</v>
      </c>
      <c r="F478" s="87">
        <f t="shared" si="73"/>
        <v>100</v>
      </c>
    </row>
    <row r="479" spans="1:6" s="44" customFormat="1" ht="32.25" customHeight="1" outlineLevel="5" x14ac:dyDescent="0.2">
      <c r="A479" s="7" t="s">
        <v>154</v>
      </c>
      <c r="B479" s="11" t="s">
        <v>103</v>
      </c>
      <c r="C479" s="11" t="s">
        <v>1</v>
      </c>
      <c r="D479" s="86">
        <f t="shared" ref="D479:E481" si="80">D480</f>
        <v>1005233.5</v>
      </c>
      <c r="E479" s="86">
        <f t="shared" si="80"/>
        <v>1001699.54</v>
      </c>
      <c r="F479" s="87">
        <f>E479/D479*100</f>
        <v>99.64844386901153</v>
      </c>
    </row>
    <row r="480" spans="1:6" s="44" customFormat="1" ht="32.25" customHeight="1" outlineLevel="5" x14ac:dyDescent="0.2">
      <c r="A480" s="10" t="s">
        <v>104</v>
      </c>
      <c r="B480" s="11" t="s">
        <v>93</v>
      </c>
      <c r="C480" s="11" t="s">
        <v>1</v>
      </c>
      <c r="D480" s="86">
        <f t="shared" si="80"/>
        <v>1005233.5</v>
      </c>
      <c r="E480" s="86">
        <f t="shared" si="80"/>
        <v>1001699.54</v>
      </c>
      <c r="F480" s="87">
        <f>E480/D480*100</f>
        <v>99.64844386901153</v>
      </c>
    </row>
    <row r="481" spans="1:6" s="44" customFormat="1" ht="32.25" customHeight="1" outlineLevel="5" x14ac:dyDescent="0.2">
      <c r="A481" s="19" t="s">
        <v>102</v>
      </c>
      <c r="B481" s="11" t="s">
        <v>93</v>
      </c>
      <c r="C481" s="11" t="s">
        <v>36</v>
      </c>
      <c r="D481" s="86">
        <f t="shared" si="80"/>
        <v>1005233.5</v>
      </c>
      <c r="E481" s="86">
        <f t="shared" si="80"/>
        <v>1001699.54</v>
      </c>
      <c r="F481" s="87">
        <f>E481/D481*100</f>
        <v>99.64844386901153</v>
      </c>
    </row>
    <row r="482" spans="1:6" s="44" customFormat="1" ht="32.25" customHeight="1" outlineLevel="5" x14ac:dyDescent="0.2">
      <c r="A482" s="19" t="s">
        <v>37</v>
      </c>
      <c r="B482" s="11" t="s">
        <v>93</v>
      </c>
      <c r="C482" s="11" t="s">
        <v>4</v>
      </c>
      <c r="D482" s="86">
        <f>D483</f>
        <v>1005233.5</v>
      </c>
      <c r="E482" s="86">
        <f>E483</f>
        <v>1001699.54</v>
      </c>
      <c r="F482" s="87">
        <f>E482/D482*100</f>
        <v>99.64844386901153</v>
      </c>
    </row>
    <row r="483" spans="1:6" s="80" customFormat="1" ht="32.25" customHeight="1" outlineLevel="5" x14ac:dyDescent="0.2">
      <c r="A483" s="92" t="s">
        <v>479</v>
      </c>
      <c r="B483" s="81" t="s">
        <v>93</v>
      </c>
      <c r="C483" s="81" t="s">
        <v>478</v>
      </c>
      <c r="D483" s="86">
        <v>1005233.5</v>
      </c>
      <c r="E483" s="87">
        <v>1001699.54</v>
      </c>
      <c r="F483" s="87">
        <f>E483/D483*100</f>
        <v>99.64844386901153</v>
      </c>
    </row>
    <row r="484" spans="1:6" s="23" customFormat="1" ht="44.25" customHeight="1" outlineLevel="2" x14ac:dyDescent="0.2">
      <c r="A484" s="46" t="s">
        <v>455</v>
      </c>
      <c r="B484" s="22" t="s">
        <v>107</v>
      </c>
      <c r="C484" s="22" t="s">
        <v>1</v>
      </c>
      <c r="D484" s="82">
        <f t="shared" ref="D484:E484" si="81">D485</f>
        <v>9980988.2200000007</v>
      </c>
      <c r="E484" s="82">
        <f t="shared" si="81"/>
        <v>9980987.7200000007</v>
      </c>
      <c r="F484" s="83">
        <f t="shared" ref="F484:F526" si="82">E484/D484*100</f>
        <v>99.999994990476011</v>
      </c>
    </row>
    <row r="485" spans="1:6" s="44" customFormat="1" ht="44.25" customHeight="1" outlineLevel="2" x14ac:dyDescent="0.2">
      <c r="A485" s="28" t="s">
        <v>456</v>
      </c>
      <c r="B485" s="18" t="s">
        <v>108</v>
      </c>
      <c r="C485" s="18" t="s">
        <v>1</v>
      </c>
      <c r="D485" s="86">
        <f>D486+D490</f>
        <v>9980988.2200000007</v>
      </c>
      <c r="E485" s="86">
        <f>E486+E490</f>
        <v>9980987.7200000007</v>
      </c>
      <c r="F485" s="87">
        <f t="shared" si="82"/>
        <v>99.999994990476011</v>
      </c>
    </row>
    <row r="486" spans="1:6" s="44" customFormat="1" ht="27.75" customHeight="1" outlineLevel="2" x14ac:dyDescent="0.2">
      <c r="A486" s="29" t="s">
        <v>26</v>
      </c>
      <c r="B486" s="27" t="s">
        <v>109</v>
      </c>
      <c r="C486" s="18" t="s">
        <v>1</v>
      </c>
      <c r="D486" s="86">
        <f t="shared" ref="D486:E488" si="83">D487</f>
        <v>253000</v>
      </c>
      <c r="E486" s="86">
        <f t="shared" si="83"/>
        <v>252999.71</v>
      </c>
      <c r="F486" s="87">
        <f t="shared" si="82"/>
        <v>99.999885375494074</v>
      </c>
    </row>
    <row r="487" spans="1:6" s="54" customFormat="1" ht="33.75" customHeight="1" outlineLevel="2" x14ac:dyDescent="0.2">
      <c r="A487" s="19" t="s">
        <v>102</v>
      </c>
      <c r="B487" s="27" t="s">
        <v>109</v>
      </c>
      <c r="C487" s="18" t="s">
        <v>36</v>
      </c>
      <c r="D487" s="86">
        <f t="shared" si="83"/>
        <v>253000</v>
      </c>
      <c r="E487" s="86">
        <f t="shared" si="83"/>
        <v>252999.71</v>
      </c>
      <c r="F487" s="87">
        <f t="shared" si="82"/>
        <v>99.999885375494074</v>
      </c>
    </row>
    <row r="488" spans="1:6" s="54" customFormat="1" ht="30" customHeight="1" outlineLevel="2" x14ac:dyDescent="0.2">
      <c r="A488" s="19" t="s">
        <v>37</v>
      </c>
      <c r="B488" s="27" t="s">
        <v>109</v>
      </c>
      <c r="C488" s="18" t="s">
        <v>4</v>
      </c>
      <c r="D488" s="86">
        <f t="shared" si="83"/>
        <v>253000</v>
      </c>
      <c r="E488" s="86">
        <f t="shared" si="83"/>
        <v>252999.71</v>
      </c>
      <c r="F488" s="87">
        <f t="shared" si="82"/>
        <v>99.999885375494074</v>
      </c>
    </row>
    <row r="489" spans="1:6" s="80" customFormat="1" ht="30" customHeight="1" outlineLevel="2" x14ac:dyDescent="0.2">
      <c r="A489" s="92" t="s">
        <v>479</v>
      </c>
      <c r="B489" s="81" t="s">
        <v>109</v>
      </c>
      <c r="C489" s="81" t="s">
        <v>478</v>
      </c>
      <c r="D489" s="86">
        <v>253000</v>
      </c>
      <c r="E489" s="86">
        <v>252999.71</v>
      </c>
      <c r="F489" s="87">
        <f t="shared" si="82"/>
        <v>99.999885375494074</v>
      </c>
    </row>
    <row r="490" spans="1:6" s="54" customFormat="1" ht="38.25" customHeight="1" outlineLevel="2" x14ac:dyDescent="0.2">
      <c r="A490" s="16" t="s">
        <v>328</v>
      </c>
      <c r="B490" s="27" t="s">
        <v>327</v>
      </c>
      <c r="C490" s="18" t="s">
        <v>1</v>
      </c>
      <c r="D490" s="86">
        <f t="shared" ref="D490:E492" si="84">D491</f>
        <v>9727988.2200000007</v>
      </c>
      <c r="E490" s="86">
        <f t="shared" si="84"/>
        <v>9727988.0099999998</v>
      </c>
      <c r="F490" s="87">
        <f t="shared" si="82"/>
        <v>99.999997841280276</v>
      </c>
    </row>
    <row r="491" spans="1:6" s="54" customFormat="1" ht="37.5" customHeight="1" outlineLevel="2" x14ac:dyDescent="0.2">
      <c r="A491" s="19" t="s">
        <v>102</v>
      </c>
      <c r="B491" s="27" t="s">
        <v>327</v>
      </c>
      <c r="C491" s="18" t="s">
        <v>36</v>
      </c>
      <c r="D491" s="86">
        <f t="shared" si="84"/>
        <v>9727988.2200000007</v>
      </c>
      <c r="E491" s="86">
        <f t="shared" si="84"/>
        <v>9727988.0099999998</v>
      </c>
      <c r="F491" s="87">
        <f t="shared" si="82"/>
        <v>99.999997841280276</v>
      </c>
    </row>
    <row r="492" spans="1:6" s="54" customFormat="1" ht="32.25" customHeight="1" outlineLevel="2" x14ac:dyDescent="0.2">
      <c r="A492" s="19" t="s">
        <v>37</v>
      </c>
      <c r="B492" s="27" t="s">
        <v>327</v>
      </c>
      <c r="C492" s="18" t="s">
        <v>4</v>
      </c>
      <c r="D492" s="86">
        <f t="shared" si="84"/>
        <v>9727988.2200000007</v>
      </c>
      <c r="E492" s="86">
        <f t="shared" si="84"/>
        <v>9727988.0099999998</v>
      </c>
      <c r="F492" s="87">
        <f t="shared" si="82"/>
        <v>99.999997841280276</v>
      </c>
    </row>
    <row r="493" spans="1:6" s="80" customFormat="1" ht="32.25" customHeight="1" outlineLevel="2" x14ac:dyDescent="0.2">
      <c r="A493" s="92" t="s">
        <v>479</v>
      </c>
      <c r="B493" s="81" t="s">
        <v>327</v>
      </c>
      <c r="C493" s="81" t="s">
        <v>478</v>
      </c>
      <c r="D493" s="86">
        <v>9727988.2200000007</v>
      </c>
      <c r="E493" s="86">
        <v>9727988.0099999998</v>
      </c>
      <c r="F493" s="87">
        <f t="shared" si="82"/>
        <v>99.999997841280276</v>
      </c>
    </row>
    <row r="494" spans="1:6" s="23" customFormat="1" ht="30.75" customHeight="1" outlineLevel="2" x14ac:dyDescent="0.2">
      <c r="A494" s="26" t="s">
        <v>457</v>
      </c>
      <c r="B494" s="22" t="s">
        <v>162</v>
      </c>
      <c r="C494" s="22" t="s">
        <v>1</v>
      </c>
      <c r="D494" s="82">
        <f>D495</f>
        <v>52783201.200000003</v>
      </c>
      <c r="E494" s="82">
        <f>E495</f>
        <v>48706779.079999998</v>
      </c>
      <c r="F494" s="83">
        <f t="shared" si="82"/>
        <v>92.277046432719956</v>
      </c>
    </row>
    <row r="495" spans="1:6" ht="21" customHeight="1" outlineLevel="2" x14ac:dyDescent="0.2">
      <c r="A495" s="30" t="s">
        <v>220</v>
      </c>
      <c r="B495" s="31" t="s">
        <v>221</v>
      </c>
      <c r="C495" s="43" t="s">
        <v>1</v>
      </c>
      <c r="D495" s="84">
        <f>D496+D500+D504+D509+D513+D517+D521+D525+D543+D529+D547</f>
        <v>52783201.200000003</v>
      </c>
      <c r="E495" s="84">
        <f>E496+E500+E504+E509+E513+E517+E521+E525+E543+E529+E547</f>
        <v>48706779.079999998</v>
      </c>
      <c r="F495" s="85">
        <f t="shared" si="82"/>
        <v>92.277046432719956</v>
      </c>
    </row>
    <row r="496" spans="1:6" s="44" customFormat="1" ht="21" customHeight="1" outlineLevel="2" x14ac:dyDescent="0.2">
      <c r="A496" s="16" t="s">
        <v>458</v>
      </c>
      <c r="B496" s="18" t="s">
        <v>163</v>
      </c>
      <c r="C496" s="18" t="s">
        <v>1</v>
      </c>
      <c r="D496" s="86">
        <f t="shared" ref="D496:E497" si="85">D497</f>
        <v>991545.2</v>
      </c>
      <c r="E496" s="86">
        <f t="shared" si="85"/>
        <v>991545.2</v>
      </c>
      <c r="F496" s="87">
        <f t="shared" si="82"/>
        <v>100</v>
      </c>
    </row>
    <row r="497" spans="1:6" s="44" customFormat="1" ht="31.5" customHeight="1" outlineLevel="2" x14ac:dyDescent="0.2">
      <c r="A497" s="19" t="s">
        <v>102</v>
      </c>
      <c r="B497" s="18" t="s">
        <v>163</v>
      </c>
      <c r="C497" s="18" t="s">
        <v>36</v>
      </c>
      <c r="D497" s="86">
        <f t="shared" si="85"/>
        <v>991545.2</v>
      </c>
      <c r="E497" s="86">
        <f t="shared" si="85"/>
        <v>991545.2</v>
      </c>
      <c r="F497" s="87">
        <f t="shared" si="82"/>
        <v>100</v>
      </c>
    </row>
    <row r="498" spans="1:6" s="44" customFormat="1" ht="31.5" customHeight="1" outlineLevel="2" x14ac:dyDescent="0.2">
      <c r="A498" s="19" t="s">
        <v>37</v>
      </c>
      <c r="B498" s="18" t="s">
        <v>163</v>
      </c>
      <c r="C498" s="18" t="s">
        <v>4</v>
      </c>
      <c r="D498" s="86">
        <f>D499</f>
        <v>991545.2</v>
      </c>
      <c r="E498" s="86">
        <f>E499</f>
        <v>991545.2</v>
      </c>
      <c r="F498" s="87">
        <f t="shared" si="82"/>
        <v>100</v>
      </c>
    </row>
    <row r="499" spans="1:6" s="80" customFormat="1" ht="31.5" customHeight="1" outlineLevel="2" x14ac:dyDescent="0.2">
      <c r="A499" s="92" t="s">
        <v>479</v>
      </c>
      <c r="B499" s="81" t="s">
        <v>163</v>
      </c>
      <c r="C499" s="81" t="s">
        <v>478</v>
      </c>
      <c r="D499" s="94">
        <v>991545.2</v>
      </c>
      <c r="E499" s="94">
        <v>991545.2</v>
      </c>
      <c r="F499" s="87">
        <f t="shared" si="82"/>
        <v>100</v>
      </c>
    </row>
    <row r="500" spans="1:6" s="44" customFormat="1" ht="17.25" customHeight="1" outlineLevel="2" x14ac:dyDescent="0.2">
      <c r="A500" s="16" t="s">
        <v>210</v>
      </c>
      <c r="B500" s="18" t="s">
        <v>211</v>
      </c>
      <c r="C500" s="18" t="s">
        <v>1</v>
      </c>
      <c r="D500" s="86">
        <f t="shared" ref="D500:E501" si="86">D501</f>
        <v>127873.1</v>
      </c>
      <c r="E500" s="86">
        <f t="shared" si="86"/>
        <v>127873.1</v>
      </c>
      <c r="F500" s="87">
        <f t="shared" si="82"/>
        <v>100</v>
      </c>
    </row>
    <row r="501" spans="1:6" s="44" customFormat="1" ht="32.25" customHeight="1" outlineLevel="2" x14ac:dyDescent="0.2">
      <c r="A501" s="19" t="s">
        <v>102</v>
      </c>
      <c r="B501" s="18" t="s">
        <v>211</v>
      </c>
      <c r="C501" s="18" t="s">
        <v>36</v>
      </c>
      <c r="D501" s="86">
        <f t="shared" si="86"/>
        <v>127873.1</v>
      </c>
      <c r="E501" s="86">
        <f t="shared" si="86"/>
        <v>127873.1</v>
      </c>
      <c r="F501" s="87">
        <f t="shared" si="82"/>
        <v>100</v>
      </c>
    </row>
    <row r="502" spans="1:6" s="44" customFormat="1" ht="32.25" customHeight="1" outlineLevel="2" x14ac:dyDescent="0.2">
      <c r="A502" s="19" t="s">
        <v>37</v>
      </c>
      <c r="B502" s="18" t="s">
        <v>211</v>
      </c>
      <c r="C502" s="18" t="s">
        <v>4</v>
      </c>
      <c r="D502" s="86">
        <f>D503</f>
        <v>127873.1</v>
      </c>
      <c r="E502" s="86">
        <f>E503</f>
        <v>127873.1</v>
      </c>
      <c r="F502" s="87">
        <f t="shared" si="82"/>
        <v>100</v>
      </c>
    </row>
    <row r="503" spans="1:6" s="80" customFormat="1" ht="32.25" customHeight="1" outlineLevel="2" x14ac:dyDescent="0.2">
      <c r="A503" s="92" t="s">
        <v>479</v>
      </c>
      <c r="B503" s="81" t="s">
        <v>211</v>
      </c>
      <c r="C503" s="81" t="s">
        <v>478</v>
      </c>
      <c r="D503" s="86">
        <v>127873.1</v>
      </c>
      <c r="E503" s="87">
        <v>127873.1</v>
      </c>
      <c r="F503" s="87">
        <f t="shared" si="82"/>
        <v>100</v>
      </c>
    </row>
    <row r="504" spans="1:6" s="44" customFormat="1" ht="23.25" customHeight="1" outlineLevel="2" x14ac:dyDescent="0.2">
      <c r="A504" s="16" t="s">
        <v>159</v>
      </c>
      <c r="B504" s="18" t="s">
        <v>164</v>
      </c>
      <c r="C504" s="18" t="s">
        <v>1</v>
      </c>
      <c r="D504" s="86">
        <f t="shared" ref="D504:E505" si="87">D505</f>
        <v>5975593.5999999996</v>
      </c>
      <c r="E504" s="86">
        <f t="shared" si="87"/>
        <v>5453296.6799999997</v>
      </c>
      <c r="F504" s="87">
        <f t="shared" si="82"/>
        <v>91.259497299146986</v>
      </c>
    </row>
    <row r="505" spans="1:6" s="44" customFormat="1" ht="29.25" customHeight="1" outlineLevel="2" x14ac:dyDescent="0.2">
      <c r="A505" s="19" t="s">
        <v>102</v>
      </c>
      <c r="B505" s="18" t="s">
        <v>164</v>
      </c>
      <c r="C505" s="18" t="s">
        <v>36</v>
      </c>
      <c r="D505" s="86">
        <f t="shared" si="87"/>
        <v>5975593.5999999996</v>
      </c>
      <c r="E505" s="86">
        <f t="shared" si="87"/>
        <v>5453296.6799999997</v>
      </c>
      <c r="F505" s="87">
        <f t="shared" si="82"/>
        <v>91.259497299146986</v>
      </c>
    </row>
    <row r="506" spans="1:6" s="44" customFormat="1" ht="29.25" customHeight="1" outlineLevel="2" x14ac:dyDescent="0.2">
      <c r="A506" s="19" t="s">
        <v>37</v>
      </c>
      <c r="B506" s="18" t="s">
        <v>164</v>
      </c>
      <c r="C506" s="18" t="s">
        <v>4</v>
      </c>
      <c r="D506" s="86">
        <f>D507+D508</f>
        <v>5975593.5999999996</v>
      </c>
      <c r="E506" s="86">
        <f>E507+E508</f>
        <v>5453296.6799999997</v>
      </c>
      <c r="F506" s="87">
        <f t="shared" si="82"/>
        <v>91.259497299146986</v>
      </c>
    </row>
    <row r="507" spans="1:6" s="80" customFormat="1" ht="29.25" customHeight="1" outlineLevel="2" x14ac:dyDescent="0.2">
      <c r="A507" s="92" t="s">
        <v>479</v>
      </c>
      <c r="B507" s="81" t="s">
        <v>164</v>
      </c>
      <c r="C507" s="81" t="s">
        <v>478</v>
      </c>
      <c r="D507" s="94">
        <v>2475593.6</v>
      </c>
      <c r="E507" s="94">
        <v>2475450.5</v>
      </c>
      <c r="F507" s="87">
        <f t="shared" si="82"/>
        <v>99.994219568187603</v>
      </c>
    </row>
    <row r="508" spans="1:6" s="80" customFormat="1" ht="29.25" customHeight="1" outlineLevel="2" x14ac:dyDescent="0.2">
      <c r="A508" s="92" t="s">
        <v>488</v>
      </c>
      <c r="B508" s="81" t="s">
        <v>164</v>
      </c>
      <c r="C508" s="81" t="s">
        <v>489</v>
      </c>
      <c r="D508" s="94">
        <v>3500000</v>
      </c>
      <c r="E508" s="94">
        <v>2977846.18</v>
      </c>
      <c r="F508" s="87">
        <f t="shared" si="82"/>
        <v>85.081319428571433</v>
      </c>
    </row>
    <row r="509" spans="1:6" s="44" customFormat="1" ht="25.5" customHeight="1" outlineLevel="2" x14ac:dyDescent="0.2">
      <c r="A509" s="16" t="s">
        <v>160</v>
      </c>
      <c r="B509" s="18" t="s">
        <v>165</v>
      </c>
      <c r="C509" s="18" t="s">
        <v>1</v>
      </c>
      <c r="D509" s="86">
        <f t="shared" ref="D509:E510" si="88">D510</f>
        <v>118600.3</v>
      </c>
      <c r="E509" s="86">
        <f t="shared" si="88"/>
        <v>118600.3</v>
      </c>
      <c r="F509" s="87">
        <f t="shared" si="82"/>
        <v>100</v>
      </c>
    </row>
    <row r="510" spans="1:6" s="44" customFormat="1" ht="31.5" customHeight="1" outlineLevel="2" x14ac:dyDescent="0.2">
      <c r="A510" s="19" t="s">
        <v>102</v>
      </c>
      <c r="B510" s="18" t="s">
        <v>165</v>
      </c>
      <c r="C510" s="18" t="s">
        <v>36</v>
      </c>
      <c r="D510" s="86">
        <f t="shared" si="88"/>
        <v>118600.3</v>
      </c>
      <c r="E510" s="86">
        <f t="shared" si="88"/>
        <v>118600.3</v>
      </c>
      <c r="F510" s="87">
        <f t="shared" si="82"/>
        <v>100</v>
      </c>
    </row>
    <row r="511" spans="1:6" s="44" customFormat="1" ht="31.5" customHeight="1" outlineLevel="2" x14ac:dyDescent="0.2">
      <c r="A511" s="19" t="s">
        <v>37</v>
      </c>
      <c r="B511" s="18" t="s">
        <v>165</v>
      </c>
      <c r="C511" s="18" t="s">
        <v>4</v>
      </c>
      <c r="D511" s="86">
        <f>D512</f>
        <v>118600.3</v>
      </c>
      <c r="E511" s="86">
        <f>E512</f>
        <v>118600.3</v>
      </c>
      <c r="F511" s="87">
        <f t="shared" si="82"/>
        <v>100</v>
      </c>
    </row>
    <row r="512" spans="1:6" s="80" customFormat="1" ht="31.5" customHeight="1" outlineLevel="2" x14ac:dyDescent="0.2">
      <c r="A512" s="19" t="s">
        <v>479</v>
      </c>
      <c r="B512" s="81" t="s">
        <v>165</v>
      </c>
      <c r="C512" s="81" t="s">
        <v>478</v>
      </c>
      <c r="D512" s="86">
        <v>118600.3</v>
      </c>
      <c r="E512" s="87">
        <v>118600.3</v>
      </c>
      <c r="F512" s="87">
        <f t="shared" si="82"/>
        <v>100</v>
      </c>
    </row>
    <row r="513" spans="1:6" s="44" customFormat="1" ht="21.75" customHeight="1" outlineLevel="2" x14ac:dyDescent="0.2">
      <c r="A513" s="16" t="s">
        <v>194</v>
      </c>
      <c r="B513" s="18" t="s">
        <v>193</v>
      </c>
      <c r="C513" s="18" t="s">
        <v>1</v>
      </c>
      <c r="D513" s="86">
        <f t="shared" ref="D513:E514" si="89">D514</f>
        <v>200000</v>
      </c>
      <c r="E513" s="86">
        <f t="shared" si="89"/>
        <v>152535.88</v>
      </c>
      <c r="F513" s="87">
        <f t="shared" si="82"/>
        <v>76.267939999999996</v>
      </c>
    </row>
    <row r="514" spans="1:6" s="44" customFormat="1" ht="33" customHeight="1" outlineLevel="2" x14ac:dyDescent="0.2">
      <c r="A514" s="19" t="s">
        <v>102</v>
      </c>
      <c r="B514" s="18" t="s">
        <v>193</v>
      </c>
      <c r="C514" s="18" t="s">
        <v>36</v>
      </c>
      <c r="D514" s="86">
        <f t="shared" si="89"/>
        <v>200000</v>
      </c>
      <c r="E514" s="86">
        <f t="shared" si="89"/>
        <v>152535.88</v>
      </c>
      <c r="F514" s="87">
        <f t="shared" si="82"/>
        <v>76.267939999999996</v>
      </c>
    </row>
    <row r="515" spans="1:6" s="44" customFormat="1" ht="33" customHeight="1" outlineLevel="2" x14ac:dyDescent="0.2">
      <c r="A515" s="19" t="s">
        <v>37</v>
      </c>
      <c r="B515" s="18" t="s">
        <v>193</v>
      </c>
      <c r="C515" s="18" t="s">
        <v>4</v>
      </c>
      <c r="D515" s="86">
        <f>D516</f>
        <v>200000</v>
      </c>
      <c r="E515" s="86">
        <f>E516</f>
        <v>152535.88</v>
      </c>
      <c r="F515" s="87">
        <f t="shared" si="82"/>
        <v>76.267939999999996</v>
      </c>
    </row>
    <row r="516" spans="1:6" s="80" customFormat="1" ht="33" customHeight="1" outlineLevel="2" x14ac:dyDescent="0.2">
      <c r="A516" s="19" t="s">
        <v>479</v>
      </c>
      <c r="B516" s="81" t="s">
        <v>193</v>
      </c>
      <c r="C516" s="81" t="s">
        <v>478</v>
      </c>
      <c r="D516" s="86">
        <v>200000</v>
      </c>
      <c r="E516" s="87">
        <v>152535.88</v>
      </c>
      <c r="F516" s="87">
        <f t="shared" si="82"/>
        <v>76.267939999999996</v>
      </c>
    </row>
    <row r="517" spans="1:6" s="44" customFormat="1" ht="23.25" customHeight="1" outlineLevel="2" x14ac:dyDescent="0.2">
      <c r="A517" s="16" t="s">
        <v>196</v>
      </c>
      <c r="B517" s="18" t="s">
        <v>195</v>
      </c>
      <c r="C517" s="18" t="s">
        <v>1</v>
      </c>
      <c r="D517" s="86">
        <f t="shared" ref="D517:E543" si="90">D518</f>
        <v>3001196.92</v>
      </c>
      <c r="E517" s="86">
        <f t="shared" si="90"/>
        <v>2984010.11</v>
      </c>
      <c r="F517" s="87">
        <f t="shared" si="82"/>
        <v>99.427334811472477</v>
      </c>
    </row>
    <row r="518" spans="1:6" s="44" customFormat="1" ht="27.75" customHeight="1" outlineLevel="2" x14ac:dyDescent="0.2">
      <c r="A518" s="19" t="s">
        <v>102</v>
      </c>
      <c r="B518" s="18" t="s">
        <v>195</v>
      </c>
      <c r="C518" s="18" t="s">
        <v>36</v>
      </c>
      <c r="D518" s="86">
        <f t="shared" si="90"/>
        <v>3001196.92</v>
      </c>
      <c r="E518" s="86">
        <f t="shared" si="90"/>
        <v>2984010.11</v>
      </c>
      <c r="F518" s="87">
        <f t="shared" si="82"/>
        <v>99.427334811472477</v>
      </c>
    </row>
    <row r="519" spans="1:6" s="44" customFormat="1" ht="27.75" customHeight="1" outlineLevel="2" x14ac:dyDescent="0.2">
      <c r="A519" s="19" t="s">
        <v>37</v>
      </c>
      <c r="B519" s="18" t="s">
        <v>195</v>
      </c>
      <c r="C519" s="18" t="s">
        <v>4</v>
      </c>
      <c r="D519" s="86">
        <f>D520</f>
        <v>3001196.92</v>
      </c>
      <c r="E519" s="86">
        <f>E520</f>
        <v>2984010.11</v>
      </c>
      <c r="F519" s="87">
        <f t="shared" si="82"/>
        <v>99.427334811472477</v>
      </c>
    </row>
    <row r="520" spans="1:6" s="80" customFormat="1" ht="27.75" customHeight="1" outlineLevel="2" x14ac:dyDescent="0.2">
      <c r="A520" s="19" t="s">
        <v>479</v>
      </c>
      <c r="B520" s="18" t="s">
        <v>195</v>
      </c>
      <c r="C520" s="18" t="s">
        <v>478</v>
      </c>
      <c r="D520" s="86">
        <v>3001196.92</v>
      </c>
      <c r="E520" s="87">
        <v>2984010.11</v>
      </c>
      <c r="F520" s="87">
        <f t="shared" si="82"/>
        <v>99.427334811472477</v>
      </c>
    </row>
    <row r="521" spans="1:6" s="44" customFormat="1" ht="28.5" customHeight="1" outlineLevel="2" x14ac:dyDescent="0.2">
      <c r="A521" s="16" t="s">
        <v>213</v>
      </c>
      <c r="B521" s="18" t="s">
        <v>212</v>
      </c>
      <c r="C521" s="18" t="s">
        <v>1</v>
      </c>
      <c r="D521" s="86">
        <f t="shared" si="90"/>
        <v>20000</v>
      </c>
      <c r="E521" s="86">
        <f t="shared" si="90"/>
        <v>20000</v>
      </c>
      <c r="F521" s="87">
        <f t="shared" si="82"/>
        <v>100</v>
      </c>
    </row>
    <row r="522" spans="1:6" s="44" customFormat="1" ht="33.75" customHeight="1" outlineLevel="2" x14ac:dyDescent="0.2">
      <c r="A522" s="19" t="s">
        <v>102</v>
      </c>
      <c r="B522" s="18" t="s">
        <v>212</v>
      </c>
      <c r="C522" s="18" t="s">
        <v>36</v>
      </c>
      <c r="D522" s="86">
        <f t="shared" si="90"/>
        <v>20000</v>
      </c>
      <c r="E522" s="86">
        <f t="shared" si="90"/>
        <v>20000</v>
      </c>
      <c r="F522" s="87">
        <f t="shared" si="82"/>
        <v>100</v>
      </c>
    </row>
    <row r="523" spans="1:6" s="44" customFormat="1" ht="33.75" customHeight="1" outlineLevel="2" x14ac:dyDescent="0.2">
      <c r="A523" s="19" t="s">
        <v>37</v>
      </c>
      <c r="B523" s="18" t="s">
        <v>212</v>
      </c>
      <c r="C523" s="18" t="s">
        <v>4</v>
      </c>
      <c r="D523" s="86">
        <f>D524</f>
        <v>20000</v>
      </c>
      <c r="E523" s="86">
        <f>E524</f>
        <v>20000</v>
      </c>
      <c r="F523" s="87">
        <f t="shared" si="82"/>
        <v>100</v>
      </c>
    </row>
    <row r="524" spans="1:6" s="80" customFormat="1" ht="33.75" customHeight="1" outlineLevel="2" x14ac:dyDescent="0.2">
      <c r="A524" s="19" t="s">
        <v>479</v>
      </c>
      <c r="B524" s="18" t="s">
        <v>212</v>
      </c>
      <c r="C524" s="18" t="s">
        <v>478</v>
      </c>
      <c r="D524" s="86">
        <v>20000</v>
      </c>
      <c r="E524" s="87">
        <v>20000</v>
      </c>
      <c r="F524" s="87">
        <f t="shared" si="82"/>
        <v>100</v>
      </c>
    </row>
    <row r="525" spans="1:6" s="44" customFormat="1" ht="33.75" customHeight="1" outlineLevel="2" x14ac:dyDescent="0.2">
      <c r="A525" s="16" t="s">
        <v>298</v>
      </c>
      <c r="B525" s="18" t="s">
        <v>214</v>
      </c>
      <c r="C525" s="18" t="s">
        <v>1</v>
      </c>
      <c r="D525" s="86">
        <f t="shared" si="90"/>
        <v>2688491.6</v>
      </c>
      <c r="E525" s="86">
        <f t="shared" si="90"/>
        <v>2553280.64</v>
      </c>
      <c r="F525" s="87">
        <f t="shared" si="82"/>
        <v>94.970750141082831</v>
      </c>
    </row>
    <row r="526" spans="1:6" s="44" customFormat="1" ht="33.75" customHeight="1" outlineLevel="2" x14ac:dyDescent="0.2">
      <c r="A526" s="19" t="s">
        <v>102</v>
      </c>
      <c r="B526" s="18" t="s">
        <v>214</v>
      </c>
      <c r="C526" s="18" t="s">
        <v>36</v>
      </c>
      <c r="D526" s="86">
        <f t="shared" si="90"/>
        <v>2688491.6</v>
      </c>
      <c r="E526" s="86">
        <f t="shared" si="90"/>
        <v>2553280.64</v>
      </c>
      <c r="F526" s="87">
        <f t="shared" si="82"/>
        <v>94.970750141082831</v>
      </c>
    </row>
    <row r="527" spans="1:6" s="44" customFormat="1" ht="33.75" customHeight="1" outlineLevel="2" x14ac:dyDescent="0.2">
      <c r="A527" s="19" t="s">
        <v>37</v>
      </c>
      <c r="B527" s="18" t="s">
        <v>214</v>
      </c>
      <c r="C527" s="18" t="s">
        <v>4</v>
      </c>
      <c r="D527" s="86">
        <f>D528</f>
        <v>2688491.6</v>
      </c>
      <c r="E527" s="86">
        <f>E528</f>
        <v>2553280.64</v>
      </c>
      <c r="F527" s="87">
        <f t="shared" ref="F527:F599" si="91">E527/D527*100</f>
        <v>94.970750141082831</v>
      </c>
    </row>
    <row r="528" spans="1:6" s="80" customFormat="1" ht="33.75" customHeight="1" outlineLevel="2" x14ac:dyDescent="0.2">
      <c r="A528" s="19" t="s">
        <v>479</v>
      </c>
      <c r="B528" s="81" t="s">
        <v>214</v>
      </c>
      <c r="C528" s="81" t="s">
        <v>478</v>
      </c>
      <c r="D528" s="86">
        <v>2688491.6</v>
      </c>
      <c r="E528" s="87">
        <v>2553280.64</v>
      </c>
      <c r="F528" s="87">
        <f t="shared" si="91"/>
        <v>94.970750141082831</v>
      </c>
    </row>
    <row r="529" spans="1:6" s="44" customFormat="1" ht="45" customHeight="1" outlineLevel="2" x14ac:dyDescent="0.2">
      <c r="A529" s="16" t="s">
        <v>459</v>
      </c>
      <c r="B529" s="18" t="s">
        <v>329</v>
      </c>
      <c r="C529" s="18" t="s">
        <v>1</v>
      </c>
      <c r="D529" s="86">
        <f>D530+D534+D538</f>
        <v>34480206.07</v>
      </c>
      <c r="E529" s="86">
        <f>E530+E534+E538</f>
        <v>31125942.759999998</v>
      </c>
      <c r="F529" s="87">
        <f t="shared" si="91"/>
        <v>90.271916289623249</v>
      </c>
    </row>
    <row r="530" spans="1:6" s="44" customFormat="1" ht="60.75" customHeight="1" outlineLevel="2" x14ac:dyDescent="0.2">
      <c r="A530" s="10" t="s">
        <v>123</v>
      </c>
      <c r="B530" s="18" t="s">
        <v>329</v>
      </c>
      <c r="C530" s="18" t="s">
        <v>33</v>
      </c>
      <c r="D530" s="86">
        <f>D531</f>
        <v>22277808.07</v>
      </c>
      <c r="E530" s="86">
        <f>E531</f>
        <v>21083657.449999999</v>
      </c>
      <c r="F530" s="87">
        <f t="shared" si="91"/>
        <v>94.639730191373346</v>
      </c>
    </row>
    <row r="531" spans="1:6" s="54" customFormat="1" ht="22.5" customHeight="1" outlineLevel="2" x14ac:dyDescent="0.2">
      <c r="A531" s="16" t="s">
        <v>10</v>
      </c>
      <c r="B531" s="18" t="s">
        <v>329</v>
      </c>
      <c r="C531" s="18" t="s">
        <v>11</v>
      </c>
      <c r="D531" s="86">
        <f>D532+D533</f>
        <v>22277808.07</v>
      </c>
      <c r="E531" s="86">
        <f>E532+E533</f>
        <v>21083657.449999999</v>
      </c>
      <c r="F531" s="87">
        <f t="shared" si="91"/>
        <v>94.639730191373346</v>
      </c>
    </row>
    <row r="532" spans="1:6" s="80" customFormat="1" ht="22.5" customHeight="1" outlineLevel="2" x14ac:dyDescent="0.2">
      <c r="A532" s="16" t="s">
        <v>496</v>
      </c>
      <c r="B532" s="18" t="s">
        <v>329</v>
      </c>
      <c r="C532" s="18" t="s">
        <v>498</v>
      </c>
      <c r="D532" s="94">
        <v>17110451.670000002</v>
      </c>
      <c r="E532" s="94">
        <v>16221982.310000001</v>
      </c>
      <c r="F532" s="87">
        <f t="shared" si="91"/>
        <v>94.807446482796436</v>
      </c>
    </row>
    <row r="533" spans="1:6" s="80" customFormat="1" ht="45" customHeight="1" outlineLevel="2" x14ac:dyDescent="0.2">
      <c r="A533" s="16" t="s">
        <v>497</v>
      </c>
      <c r="B533" s="18" t="s">
        <v>329</v>
      </c>
      <c r="C533" s="18" t="s">
        <v>499</v>
      </c>
      <c r="D533" s="94">
        <v>5167356.4000000004</v>
      </c>
      <c r="E533" s="94">
        <v>4861675.1399999997</v>
      </c>
      <c r="F533" s="87">
        <f t="shared" si="91"/>
        <v>94.084378232552325</v>
      </c>
    </row>
    <row r="534" spans="1:6" s="54" customFormat="1" ht="31.5" customHeight="1" outlineLevel="2" x14ac:dyDescent="0.2">
      <c r="A534" s="19" t="s">
        <v>102</v>
      </c>
      <c r="B534" s="18" t="s">
        <v>329</v>
      </c>
      <c r="C534" s="18" t="s">
        <v>36</v>
      </c>
      <c r="D534" s="86">
        <f>D535</f>
        <v>12089977</v>
      </c>
      <c r="E534" s="86">
        <f>E535</f>
        <v>9941665.5</v>
      </c>
      <c r="F534" s="87">
        <f t="shared" si="91"/>
        <v>82.230640306429038</v>
      </c>
    </row>
    <row r="535" spans="1:6" s="54" customFormat="1" ht="31.5" customHeight="1" outlineLevel="2" x14ac:dyDescent="0.2">
      <c r="A535" s="19" t="s">
        <v>37</v>
      </c>
      <c r="B535" s="18" t="s">
        <v>329</v>
      </c>
      <c r="C535" s="18" t="s">
        <v>4</v>
      </c>
      <c r="D535" s="86">
        <f>D536+D537</f>
        <v>12089977</v>
      </c>
      <c r="E535" s="86">
        <f>E536+E537</f>
        <v>9941665.5</v>
      </c>
      <c r="F535" s="87">
        <f t="shared" si="91"/>
        <v>82.230640306429038</v>
      </c>
    </row>
    <row r="536" spans="1:6" s="80" customFormat="1" ht="31.5" customHeight="1" outlineLevel="2" x14ac:dyDescent="0.2">
      <c r="A536" s="92" t="s">
        <v>479</v>
      </c>
      <c r="B536" s="18" t="s">
        <v>329</v>
      </c>
      <c r="C536" s="18" t="s">
        <v>478</v>
      </c>
      <c r="D536" s="94">
        <v>10513450</v>
      </c>
      <c r="E536" s="94">
        <v>8603356.6199999992</v>
      </c>
      <c r="F536" s="87">
        <f t="shared" si="91"/>
        <v>81.831906938255273</v>
      </c>
    </row>
    <row r="537" spans="1:6" s="80" customFormat="1" ht="31.5" customHeight="1" outlineLevel="2" x14ac:dyDescent="0.2">
      <c r="A537" s="92" t="s">
        <v>488</v>
      </c>
      <c r="B537" s="18" t="s">
        <v>329</v>
      </c>
      <c r="C537" s="18" t="s">
        <v>489</v>
      </c>
      <c r="D537" s="94">
        <v>1576527</v>
      </c>
      <c r="E537" s="94">
        <v>1338308.8799999999</v>
      </c>
      <c r="F537" s="87">
        <f t="shared" si="91"/>
        <v>84.88968980550284</v>
      </c>
    </row>
    <row r="538" spans="1:6" s="54" customFormat="1" ht="24.75" customHeight="1" outlineLevel="2" x14ac:dyDescent="0.2">
      <c r="A538" s="16" t="s">
        <v>38</v>
      </c>
      <c r="B538" s="18" t="s">
        <v>329</v>
      </c>
      <c r="C538" s="18" t="s">
        <v>39</v>
      </c>
      <c r="D538" s="86">
        <f>D539</f>
        <v>112421</v>
      </c>
      <c r="E538" s="86">
        <f>E539</f>
        <v>100619.81</v>
      </c>
      <c r="F538" s="87">
        <f t="shared" si="91"/>
        <v>89.502681883278029</v>
      </c>
    </row>
    <row r="539" spans="1:6" s="54" customFormat="1" ht="21.75" customHeight="1" outlineLevel="2" x14ac:dyDescent="0.2">
      <c r="A539" s="16" t="s">
        <v>5</v>
      </c>
      <c r="B539" s="18" t="s">
        <v>329</v>
      </c>
      <c r="C539" s="18" t="s">
        <v>6</v>
      </c>
      <c r="D539" s="86">
        <f>D540+D541+D542</f>
        <v>112421</v>
      </c>
      <c r="E539" s="86">
        <f>E540+E541+E542</f>
        <v>100619.81</v>
      </c>
      <c r="F539" s="87">
        <f t="shared" si="91"/>
        <v>89.502681883278029</v>
      </c>
    </row>
    <row r="540" spans="1:6" s="80" customFormat="1" ht="21.75" customHeight="1" outlineLevel="2" x14ac:dyDescent="0.2">
      <c r="A540" s="92" t="s">
        <v>512</v>
      </c>
      <c r="B540" s="18" t="s">
        <v>329</v>
      </c>
      <c r="C540" s="18" t="s">
        <v>513</v>
      </c>
      <c r="D540" s="94">
        <v>1853</v>
      </c>
      <c r="E540" s="94">
        <v>1831.4</v>
      </c>
      <c r="F540" s="87">
        <f t="shared" si="91"/>
        <v>98.834322719913658</v>
      </c>
    </row>
    <row r="541" spans="1:6" s="80" customFormat="1" ht="21.75" customHeight="1" outlineLevel="2" x14ac:dyDescent="0.2">
      <c r="A541" s="92" t="s">
        <v>519</v>
      </c>
      <c r="B541" s="18" t="s">
        <v>329</v>
      </c>
      <c r="C541" s="18" t="s">
        <v>518</v>
      </c>
      <c r="D541" s="94">
        <v>81468</v>
      </c>
      <c r="E541" s="94">
        <v>69689</v>
      </c>
      <c r="F541" s="87">
        <f t="shared" si="91"/>
        <v>85.541562331222082</v>
      </c>
    </row>
    <row r="542" spans="1:6" s="80" customFormat="1" ht="21.75" customHeight="1" outlineLevel="2" x14ac:dyDescent="0.2">
      <c r="A542" s="92" t="s">
        <v>495</v>
      </c>
      <c r="B542" s="18" t="s">
        <v>329</v>
      </c>
      <c r="C542" s="18" t="s">
        <v>494</v>
      </c>
      <c r="D542" s="94">
        <v>29100</v>
      </c>
      <c r="E542" s="94">
        <v>29099.41</v>
      </c>
      <c r="F542" s="87">
        <f t="shared" si="91"/>
        <v>99.997972508591062</v>
      </c>
    </row>
    <row r="543" spans="1:6" s="44" customFormat="1" ht="45.75" customHeight="1" outlineLevel="2" x14ac:dyDescent="0.2">
      <c r="A543" s="16" t="s">
        <v>385</v>
      </c>
      <c r="B543" s="18" t="s">
        <v>330</v>
      </c>
      <c r="C543" s="18" t="s">
        <v>1</v>
      </c>
      <c r="D543" s="86">
        <f t="shared" si="90"/>
        <v>3030303.03</v>
      </c>
      <c r="E543" s="86">
        <f t="shared" si="90"/>
        <v>3030303.03</v>
      </c>
      <c r="F543" s="87">
        <f t="shared" si="91"/>
        <v>100</v>
      </c>
    </row>
    <row r="544" spans="1:6" s="44" customFormat="1" ht="35.25" customHeight="1" outlineLevel="2" x14ac:dyDescent="0.2">
      <c r="A544" s="19" t="s">
        <v>102</v>
      </c>
      <c r="B544" s="11" t="s">
        <v>330</v>
      </c>
      <c r="C544" s="11" t="s">
        <v>36</v>
      </c>
      <c r="D544" s="86">
        <f t="shared" ref="D544:E544" si="92">D545</f>
        <v>3030303.03</v>
      </c>
      <c r="E544" s="86">
        <f t="shared" si="92"/>
        <v>3030303.03</v>
      </c>
      <c r="F544" s="87">
        <f t="shared" si="91"/>
        <v>100</v>
      </c>
    </row>
    <row r="545" spans="1:6" s="44" customFormat="1" ht="37.5" customHeight="1" outlineLevel="2" x14ac:dyDescent="0.2">
      <c r="A545" s="19" t="s">
        <v>37</v>
      </c>
      <c r="B545" s="11" t="s">
        <v>330</v>
      </c>
      <c r="C545" s="11" t="s">
        <v>4</v>
      </c>
      <c r="D545" s="86">
        <f>D546</f>
        <v>3030303.03</v>
      </c>
      <c r="E545" s="86">
        <f>E546</f>
        <v>3030303.03</v>
      </c>
      <c r="F545" s="87">
        <f t="shared" si="91"/>
        <v>100</v>
      </c>
    </row>
    <row r="546" spans="1:6" s="80" customFormat="1" ht="37.5" customHeight="1" outlineLevel="2" x14ac:dyDescent="0.2">
      <c r="A546" s="19" t="s">
        <v>479</v>
      </c>
      <c r="B546" s="11" t="s">
        <v>330</v>
      </c>
      <c r="C546" s="11" t="s">
        <v>478</v>
      </c>
      <c r="D546" s="86">
        <v>3030303.03</v>
      </c>
      <c r="E546" s="87">
        <v>3030303.03</v>
      </c>
      <c r="F546" s="87">
        <f t="shared" si="91"/>
        <v>100</v>
      </c>
    </row>
    <row r="547" spans="1:6" s="54" customFormat="1" ht="45.75" customHeight="1" outlineLevel="2" x14ac:dyDescent="0.2">
      <c r="A547" s="7" t="s">
        <v>386</v>
      </c>
      <c r="B547" s="11" t="s">
        <v>331</v>
      </c>
      <c r="C547" s="11" t="s">
        <v>1</v>
      </c>
      <c r="D547" s="86">
        <f t="shared" ref="D547:E549" si="93">D548</f>
        <v>2149391.38</v>
      </c>
      <c r="E547" s="86">
        <f t="shared" si="93"/>
        <v>2149391.38</v>
      </c>
      <c r="F547" s="87">
        <f t="shared" si="91"/>
        <v>100</v>
      </c>
    </row>
    <row r="548" spans="1:6" s="54" customFormat="1" ht="33" customHeight="1" outlineLevel="2" x14ac:dyDescent="0.2">
      <c r="A548" s="19" t="s">
        <v>102</v>
      </c>
      <c r="B548" s="11" t="s">
        <v>331</v>
      </c>
      <c r="C548" s="11" t="s">
        <v>36</v>
      </c>
      <c r="D548" s="86">
        <f t="shared" si="93"/>
        <v>2149391.38</v>
      </c>
      <c r="E548" s="86">
        <f t="shared" si="93"/>
        <v>2149391.38</v>
      </c>
      <c r="F548" s="87">
        <f t="shared" si="91"/>
        <v>100</v>
      </c>
    </row>
    <row r="549" spans="1:6" s="54" customFormat="1" ht="34.5" customHeight="1" outlineLevel="2" x14ac:dyDescent="0.2">
      <c r="A549" s="19" t="s">
        <v>37</v>
      </c>
      <c r="B549" s="11" t="s">
        <v>331</v>
      </c>
      <c r="C549" s="11" t="s">
        <v>4</v>
      </c>
      <c r="D549" s="86">
        <f t="shared" si="93"/>
        <v>2149391.38</v>
      </c>
      <c r="E549" s="86">
        <f t="shared" si="93"/>
        <v>2149391.38</v>
      </c>
      <c r="F549" s="87">
        <f t="shared" si="91"/>
        <v>100</v>
      </c>
    </row>
    <row r="550" spans="1:6" s="80" customFormat="1" ht="34.5" customHeight="1" outlineLevel="2" x14ac:dyDescent="0.2">
      <c r="A550" s="19" t="s">
        <v>479</v>
      </c>
      <c r="B550" s="81" t="s">
        <v>331</v>
      </c>
      <c r="C550" s="11" t="s">
        <v>478</v>
      </c>
      <c r="D550" s="86">
        <v>2149391.38</v>
      </c>
      <c r="E550" s="87">
        <v>2149391.38</v>
      </c>
      <c r="F550" s="87">
        <f t="shared" si="91"/>
        <v>100</v>
      </c>
    </row>
    <row r="551" spans="1:6" s="23" customFormat="1" ht="45.75" customHeight="1" outlineLevel="2" x14ac:dyDescent="0.2">
      <c r="A551" s="26" t="s">
        <v>460</v>
      </c>
      <c r="B551" s="22" t="s">
        <v>157</v>
      </c>
      <c r="C551" s="22" t="s">
        <v>1</v>
      </c>
      <c r="D551" s="82">
        <f>D552</f>
        <v>38735335.789999999</v>
      </c>
      <c r="E551" s="82">
        <f>E552</f>
        <v>37941713.689999998</v>
      </c>
      <c r="F551" s="83">
        <f t="shared" si="91"/>
        <v>97.951167625595019</v>
      </c>
    </row>
    <row r="552" spans="1:6" ht="32.25" customHeight="1" outlineLevel="2" x14ac:dyDescent="0.2">
      <c r="A552" s="30" t="s">
        <v>461</v>
      </c>
      <c r="B552" s="31" t="s">
        <v>219</v>
      </c>
      <c r="C552" s="43" t="s">
        <v>1</v>
      </c>
      <c r="D552" s="84">
        <f>D553+D558</f>
        <v>38735335.789999999</v>
      </c>
      <c r="E552" s="84">
        <f>E553+E558</f>
        <v>37941713.689999998</v>
      </c>
      <c r="F552" s="85">
        <f t="shared" si="91"/>
        <v>97.951167625595019</v>
      </c>
    </row>
    <row r="553" spans="1:6" s="44" customFormat="1" ht="46.5" customHeight="1" outlineLevel="2" x14ac:dyDescent="0.2">
      <c r="A553" s="19" t="s">
        <v>156</v>
      </c>
      <c r="B553" s="18" t="s">
        <v>158</v>
      </c>
      <c r="C553" s="18" t="s">
        <v>1</v>
      </c>
      <c r="D553" s="86">
        <f t="shared" ref="D553:E554" si="94">D554</f>
        <v>6492876.3899999997</v>
      </c>
      <c r="E553" s="86">
        <f t="shared" si="94"/>
        <v>5706277.71</v>
      </c>
      <c r="F553" s="87">
        <f t="shared" si="91"/>
        <v>87.885204757455739</v>
      </c>
    </row>
    <row r="554" spans="1:6" s="44" customFormat="1" ht="31.5" customHeight="1" outlineLevel="2" x14ac:dyDescent="0.2">
      <c r="A554" s="19" t="s">
        <v>102</v>
      </c>
      <c r="B554" s="11" t="s">
        <v>158</v>
      </c>
      <c r="C554" s="11" t="s">
        <v>36</v>
      </c>
      <c r="D554" s="86">
        <f t="shared" si="94"/>
        <v>6492876.3899999997</v>
      </c>
      <c r="E554" s="86">
        <f t="shared" si="94"/>
        <v>5706277.71</v>
      </c>
      <c r="F554" s="87">
        <f t="shared" si="91"/>
        <v>87.885204757455739</v>
      </c>
    </row>
    <row r="555" spans="1:6" s="44" customFormat="1" ht="31.5" customHeight="1" outlineLevel="2" x14ac:dyDescent="0.2">
      <c r="A555" s="19" t="s">
        <v>37</v>
      </c>
      <c r="B555" s="11" t="s">
        <v>158</v>
      </c>
      <c r="C555" s="11" t="s">
        <v>4</v>
      </c>
      <c r="D555" s="86">
        <f>D556+D557</f>
        <v>6492876.3899999997</v>
      </c>
      <c r="E555" s="86">
        <f>E556+E557</f>
        <v>5706277.71</v>
      </c>
      <c r="F555" s="87">
        <f t="shared" si="91"/>
        <v>87.885204757455739</v>
      </c>
    </row>
    <row r="556" spans="1:6" s="80" customFormat="1" ht="31.5" customHeight="1" outlineLevel="2" x14ac:dyDescent="0.2">
      <c r="A556" s="92" t="s">
        <v>487</v>
      </c>
      <c r="B556" s="81" t="s">
        <v>158</v>
      </c>
      <c r="C556" s="81" t="s">
        <v>486</v>
      </c>
      <c r="D556" s="94">
        <v>300000</v>
      </c>
      <c r="E556" s="94">
        <v>45343.58</v>
      </c>
      <c r="F556" s="87">
        <f t="shared" si="91"/>
        <v>15.114526666666666</v>
      </c>
    </row>
    <row r="557" spans="1:6" s="80" customFormat="1" ht="31.5" customHeight="1" outlineLevel="2" x14ac:dyDescent="0.2">
      <c r="A557" s="92" t="s">
        <v>479</v>
      </c>
      <c r="B557" s="81" t="s">
        <v>158</v>
      </c>
      <c r="C557" s="81" t="s">
        <v>478</v>
      </c>
      <c r="D557" s="94">
        <v>6192876.3899999997</v>
      </c>
      <c r="E557" s="94">
        <v>5660934.1299999999</v>
      </c>
      <c r="F557" s="87">
        <f t="shared" si="91"/>
        <v>91.410416961350009</v>
      </c>
    </row>
    <row r="558" spans="1:6" s="64" customFormat="1" ht="42.75" customHeight="1" outlineLevel="2" x14ac:dyDescent="0.2">
      <c r="A558" s="10" t="s">
        <v>387</v>
      </c>
      <c r="B558" s="11" t="s">
        <v>388</v>
      </c>
      <c r="C558" s="11" t="s">
        <v>1</v>
      </c>
      <c r="D558" s="86">
        <f t="shared" ref="D558:E560" si="95">D559</f>
        <v>32242459.399999999</v>
      </c>
      <c r="E558" s="86">
        <f t="shared" si="95"/>
        <v>32235435.98</v>
      </c>
      <c r="F558" s="87">
        <f t="shared" si="91"/>
        <v>99.978216860218808</v>
      </c>
    </row>
    <row r="559" spans="1:6" s="64" customFormat="1" ht="31.5" customHeight="1" outlineLevel="2" x14ac:dyDescent="0.2">
      <c r="A559" s="19" t="s">
        <v>102</v>
      </c>
      <c r="B559" s="11" t="s">
        <v>388</v>
      </c>
      <c r="C559" s="11" t="s">
        <v>36</v>
      </c>
      <c r="D559" s="86">
        <f t="shared" si="95"/>
        <v>32242459.399999999</v>
      </c>
      <c r="E559" s="86">
        <f t="shared" si="95"/>
        <v>32235435.98</v>
      </c>
      <c r="F559" s="87">
        <f t="shared" si="91"/>
        <v>99.978216860218808</v>
      </c>
    </row>
    <row r="560" spans="1:6" s="64" customFormat="1" ht="31.5" customHeight="1" outlineLevel="2" x14ac:dyDescent="0.2">
      <c r="A560" s="19" t="s">
        <v>37</v>
      </c>
      <c r="B560" s="11" t="s">
        <v>388</v>
      </c>
      <c r="C560" s="11" t="s">
        <v>4</v>
      </c>
      <c r="D560" s="86">
        <f t="shared" si="95"/>
        <v>32242459.399999999</v>
      </c>
      <c r="E560" s="86">
        <f t="shared" si="95"/>
        <v>32235435.98</v>
      </c>
      <c r="F560" s="87">
        <f t="shared" si="91"/>
        <v>99.978216860218808</v>
      </c>
    </row>
    <row r="561" spans="1:6" s="80" customFormat="1" ht="31.5" customHeight="1" outlineLevel="2" x14ac:dyDescent="0.2">
      <c r="A561" s="19" t="s">
        <v>479</v>
      </c>
      <c r="B561" s="81" t="s">
        <v>388</v>
      </c>
      <c r="C561" s="81" t="s">
        <v>478</v>
      </c>
      <c r="D561" s="86">
        <v>32242459.399999999</v>
      </c>
      <c r="E561" s="87">
        <v>32235435.98</v>
      </c>
      <c r="F561" s="87">
        <f t="shared" si="91"/>
        <v>99.978216860218808</v>
      </c>
    </row>
    <row r="562" spans="1:6" s="23" customFormat="1" ht="48.75" customHeight="1" outlineLevel="2" x14ac:dyDescent="0.2">
      <c r="A562" s="20" t="s">
        <v>462</v>
      </c>
      <c r="B562" s="22" t="s">
        <v>166</v>
      </c>
      <c r="C562" s="22" t="s">
        <v>1</v>
      </c>
      <c r="D562" s="82">
        <f>D564</f>
        <v>29700</v>
      </c>
      <c r="E562" s="82">
        <f>E564</f>
        <v>0</v>
      </c>
      <c r="F562" s="83">
        <f t="shared" si="91"/>
        <v>0</v>
      </c>
    </row>
    <row r="563" spans="1:6" ht="32.25" customHeight="1" outlineLevel="2" x14ac:dyDescent="0.2">
      <c r="A563" s="30" t="s">
        <v>222</v>
      </c>
      <c r="B563" s="31" t="s">
        <v>223</v>
      </c>
      <c r="C563" s="43" t="s">
        <v>1</v>
      </c>
      <c r="D563" s="84">
        <f>D564</f>
        <v>29700</v>
      </c>
      <c r="E563" s="84">
        <f>E564</f>
        <v>0</v>
      </c>
      <c r="F563" s="85">
        <f t="shared" si="91"/>
        <v>0</v>
      </c>
    </row>
    <row r="564" spans="1:6" s="44" customFormat="1" ht="21.75" customHeight="1" outlineLevel="2" x14ac:dyDescent="0.2">
      <c r="A564" s="16" t="s">
        <v>161</v>
      </c>
      <c r="B564" s="18" t="s">
        <v>167</v>
      </c>
      <c r="C564" s="18" t="s">
        <v>1</v>
      </c>
      <c r="D564" s="86">
        <f t="shared" ref="D564:E565" si="96">D565</f>
        <v>29700</v>
      </c>
      <c r="E564" s="86">
        <f t="shared" si="96"/>
        <v>0</v>
      </c>
      <c r="F564" s="87">
        <f t="shared" si="91"/>
        <v>0</v>
      </c>
    </row>
    <row r="565" spans="1:6" s="44" customFormat="1" ht="31.5" customHeight="1" outlineLevel="2" x14ac:dyDescent="0.2">
      <c r="A565" s="19" t="s">
        <v>102</v>
      </c>
      <c r="B565" s="18" t="s">
        <v>167</v>
      </c>
      <c r="C565" s="18" t="s">
        <v>36</v>
      </c>
      <c r="D565" s="86">
        <f t="shared" si="96"/>
        <v>29700</v>
      </c>
      <c r="E565" s="86">
        <f t="shared" si="96"/>
        <v>0</v>
      </c>
      <c r="F565" s="87">
        <f t="shared" si="91"/>
        <v>0</v>
      </c>
    </row>
    <row r="566" spans="1:6" s="44" customFormat="1" ht="31.5" customHeight="1" outlineLevel="2" x14ac:dyDescent="0.2">
      <c r="A566" s="19" t="s">
        <v>37</v>
      </c>
      <c r="B566" s="18" t="s">
        <v>167</v>
      </c>
      <c r="C566" s="18" t="s">
        <v>4</v>
      </c>
      <c r="D566" s="86">
        <f>D567</f>
        <v>29700</v>
      </c>
      <c r="E566" s="86">
        <f>E567</f>
        <v>0</v>
      </c>
      <c r="F566" s="87">
        <f t="shared" si="91"/>
        <v>0</v>
      </c>
    </row>
    <row r="567" spans="1:6" s="80" customFormat="1" ht="31.5" customHeight="1" outlineLevel="2" x14ac:dyDescent="0.2">
      <c r="A567" s="92" t="s">
        <v>479</v>
      </c>
      <c r="B567" s="81" t="s">
        <v>167</v>
      </c>
      <c r="C567" s="81" t="s">
        <v>478</v>
      </c>
      <c r="D567" s="86">
        <v>29700</v>
      </c>
      <c r="E567" s="87">
        <v>0</v>
      </c>
      <c r="F567" s="87">
        <f t="shared" si="91"/>
        <v>0</v>
      </c>
    </row>
    <row r="568" spans="1:6" s="49" customFormat="1" ht="43.5" customHeight="1" outlineLevel="2" x14ac:dyDescent="0.2">
      <c r="A568" s="20" t="s">
        <v>463</v>
      </c>
      <c r="B568" s="22" t="s">
        <v>303</v>
      </c>
      <c r="C568" s="22" t="s">
        <v>1</v>
      </c>
      <c r="D568" s="82">
        <f t="shared" ref="D568:E571" si="97">D569</f>
        <v>112512</v>
      </c>
      <c r="E568" s="82">
        <f t="shared" si="97"/>
        <v>112512</v>
      </c>
      <c r="F568" s="83">
        <f t="shared" si="91"/>
        <v>100</v>
      </c>
    </row>
    <row r="569" spans="1:6" ht="44.25" customHeight="1" outlineLevel="2" x14ac:dyDescent="0.2">
      <c r="A569" s="34" t="s">
        <v>306</v>
      </c>
      <c r="B569" s="43" t="s">
        <v>304</v>
      </c>
      <c r="C569" s="43" t="s">
        <v>1</v>
      </c>
      <c r="D569" s="84">
        <f t="shared" si="97"/>
        <v>112512</v>
      </c>
      <c r="E569" s="84">
        <f t="shared" si="97"/>
        <v>112512</v>
      </c>
      <c r="F569" s="85">
        <f t="shared" si="91"/>
        <v>100</v>
      </c>
    </row>
    <row r="570" spans="1:6" s="49" customFormat="1" ht="32.25" customHeight="1" outlineLevel="2" x14ac:dyDescent="0.2">
      <c r="A570" s="16" t="s">
        <v>273</v>
      </c>
      <c r="B570" s="18" t="s">
        <v>305</v>
      </c>
      <c r="C570" s="18" t="s">
        <v>1</v>
      </c>
      <c r="D570" s="86">
        <f t="shared" si="97"/>
        <v>112512</v>
      </c>
      <c r="E570" s="86">
        <f t="shared" si="97"/>
        <v>112512</v>
      </c>
      <c r="F570" s="87">
        <f t="shared" si="91"/>
        <v>100</v>
      </c>
    </row>
    <row r="571" spans="1:6" s="49" customFormat="1" ht="32.25" customHeight="1" outlineLevel="2" x14ac:dyDescent="0.2">
      <c r="A571" s="19" t="s">
        <v>102</v>
      </c>
      <c r="B571" s="18" t="s">
        <v>305</v>
      </c>
      <c r="C571" s="18" t="s">
        <v>36</v>
      </c>
      <c r="D571" s="86">
        <f t="shared" si="97"/>
        <v>112512</v>
      </c>
      <c r="E571" s="86">
        <f t="shared" si="97"/>
        <v>112512</v>
      </c>
      <c r="F571" s="87">
        <f t="shared" si="91"/>
        <v>100</v>
      </c>
    </row>
    <row r="572" spans="1:6" s="49" customFormat="1" ht="32.25" customHeight="1" outlineLevel="2" x14ac:dyDescent="0.2">
      <c r="A572" s="19" t="s">
        <v>37</v>
      </c>
      <c r="B572" s="18" t="s">
        <v>305</v>
      </c>
      <c r="C572" s="18" t="s">
        <v>4</v>
      </c>
      <c r="D572" s="86">
        <f>D573</f>
        <v>112512</v>
      </c>
      <c r="E572" s="86">
        <f>E573</f>
        <v>112512</v>
      </c>
      <c r="F572" s="87">
        <f t="shared" si="91"/>
        <v>100</v>
      </c>
    </row>
    <row r="573" spans="1:6" s="80" customFormat="1" ht="32.25" customHeight="1" outlineLevel="2" x14ac:dyDescent="0.2">
      <c r="A573" s="19" t="s">
        <v>479</v>
      </c>
      <c r="B573" s="18" t="s">
        <v>305</v>
      </c>
      <c r="C573" s="18" t="s">
        <v>478</v>
      </c>
      <c r="D573" s="86">
        <v>112512</v>
      </c>
      <c r="E573" s="87">
        <v>112512</v>
      </c>
      <c r="F573" s="87">
        <f t="shared" si="91"/>
        <v>100</v>
      </c>
    </row>
    <row r="574" spans="1:6" s="23" customFormat="1" ht="45.75" customHeight="1" outlineLevel="5" x14ac:dyDescent="0.2">
      <c r="A574" s="20" t="s">
        <v>464</v>
      </c>
      <c r="B574" s="22" t="s">
        <v>192</v>
      </c>
      <c r="C574" s="22" t="s">
        <v>1</v>
      </c>
      <c r="D574" s="82">
        <f t="shared" ref="D574:E578" si="98">D575</f>
        <v>2250150.0099999998</v>
      </c>
      <c r="E574" s="82">
        <f t="shared" si="98"/>
        <v>2250150.0099999998</v>
      </c>
      <c r="F574" s="83">
        <f t="shared" si="91"/>
        <v>100</v>
      </c>
    </row>
    <row r="575" spans="1:6" s="44" customFormat="1" ht="46.5" customHeight="1" outlineLevel="5" x14ac:dyDescent="0.2">
      <c r="A575" s="16" t="s">
        <v>465</v>
      </c>
      <c r="B575" s="18" t="s">
        <v>334</v>
      </c>
      <c r="C575" s="18" t="s">
        <v>1</v>
      </c>
      <c r="D575" s="86">
        <f t="shared" si="98"/>
        <v>2250150.0099999998</v>
      </c>
      <c r="E575" s="86">
        <f t="shared" si="98"/>
        <v>2250150.0099999998</v>
      </c>
      <c r="F575" s="87">
        <f t="shared" si="91"/>
        <v>100</v>
      </c>
    </row>
    <row r="576" spans="1:6" ht="87" customHeight="1" outlineLevel="5" x14ac:dyDescent="0.2">
      <c r="A576" s="34" t="s">
        <v>466</v>
      </c>
      <c r="B576" s="43" t="s">
        <v>332</v>
      </c>
      <c r="C576" s="43" t="s">
        <v>1</v>
      </c>
      <c r="D576" s="84">
        <f t="shared" si="98"/>
        <v>2250150.0099999998</v>
      </c>
      <c r="E576" s="84">
        <f t="shared" si="98"/>
        <v>2250150.0099999998</v>
      </c>
      <c r="F576" s="85">
        <f t="shared" si="91"/>
        <v>100</v>
      </c>
    </row>
    <row r="577" spans="1:6" s="44" customFormat="1" ht="45" customHeight="1" outlineLevel="5" x14ac:dyDescent="0.2">
      <c r="A577" s="16" t="s">
        <v>335</v>
      </c>
      <c r="B577" s="18" t="s">
        <v>333</v>
      </c>
      <c r="C577" s="18" t="s">
        <v>1</v>
      </c>
      <c r="D577" s="86">
        <f t="shared" si="98"/>
        <v>2250150.0099999998</v>
      </c>
      <c r="E577" s="86">
        <f t="shared" si="98"/>
        <v>2250150.0099999998</v>
      </c>
      <c r="F577" s="87">
        <f t="shared" si="91"/>
        <v>100</v>
      </c>
    </row>
    <row r="578" spans="1:6" s="44" customFormat="1" ht="33" customHeight="1" outlineLevel="5" x14ac:dyDescent="0.2">
      <c r="A578" s="19" t="s">
        <v>102</v>
      </c>
      <c r="B578" s="18" t="s">
        <v>333</v>
      </c>
      <c r="C578" s="18" t="s">
        <v>36</v>
      </c>
      <c r="D578" s="86">
        <f t="shared" si="98"/>
        <v>2250150.0099999998</v>
      </c>
      <c r="E578" s="86">
        <f t="shared" si="98"/>
        <v>2250150.0099999998</v>
      </c>
      <c r="F578" s="87">
        <f t="shared" si="91"/>
        <v>100</v>
      </c>
    </row>
    <row r="579" spans="1:6" s="44" customFormat="1" ht="33" customHeight="1" outlineLevel="5" x14ac:dyDescent="0.2">
      <c r="A579" s="19" t="s">
        <v>37</v>
      </c>
      <c r="B579" s="18" t="s">
        <v>333</v>
      </c>
      <c r="C579" s="18" t="s">
        <v>4</v>
      </c>
      <c r="D579" s="86">
        <f>D580</f>
        <v>2250150.0099999998</v>
      </c>
      <c r="E579" s="86">
        <f>E580</f>
        <v>2250150.0099999998</v>
      </c>
      <c r="F579" s="87">
        <f t="shared" si="91"/>
        <v>100</v>
      </c>
    </row>
    <row r="580" spans="1:6" s="80" customFormat="1" ht="33" customHeight="1" outlineLevel="5" x14ac:dyDescent="0.2">
      <c r="A580" s="19" t="s">
        <v>479</v>
      </c>
      <c r="B580" s="81" t="s">
        <v>333</v>
      </c>
      <c r="C580" s="81" t="s">
        <v>478</v>
      </c>
      <c r="D580" s="86">
        <v>2250150.0099999998</v>
      </c>
      <c r="E580" s="87">
        <v>2250150.0099999998</v>
      </c>
      <c r="F580" s="87">
        <f t="shared" si="91"/>
        <v>100</v>
      </c>
    </row>
    <row r="581" spans="1:6" s="23" customFormat="1" ht="33" customHeight="1" outlineLevel="3" x14ac:dyDescent="0.2">
      <c r="A581" s="20" t="s">
        <v>467</v>
      </c>
      <c r="B581" s="21" t="s">
        <v>205</v>
      </c>
      <c r="C581" s="21" t="s">
        <v>1</v>
      </c>
      <c r="D581" s="82">
        <f t="shared" ref="D581:E584" si="99">D582</f>
        <v>10000</v>
      </c>
      <c r="E581" s="82">
        <f t="shared" si="99"/>
        <v>10000</v>
      </c>
      <c r="F581" s="83">
        <f t="shared" si="91"/>
        <v>100</v>
      </c>
    </row>
    <row r="582" spans="1:6" ht="40.5" customHeight="1" outlineLevel="3" x14ac:dyDescent="0.2">
      <c r="A582" s="33" t="s">
        <v>468</v>
      </c>
      <c r="B582" s="42" t="s">
        <v>206</v>
      </c>
      <c r="C582" s="42" t="s">
        <v>1</v>
      </c>
      <c r="D582" s="84">
        <f>D583</f>
        <v>10000</v>
      </c>
      <c r="E582" s="84">
        <f>E583</f>
        <v>10000</v>
      </c>
      <c r="F582" s="85">
        <f t="shared" si="91"/>
        <v>100</v>
      </c>
    </row>
    <row r="583" spans="1:6" s="44" customFormat="1" ht="21" customHeight="1" outlineLevel="3" x14ac:dyDescent="0.2">
      <c r="A583" s="7" t="s">
        <v>203</v>
      </c>
      <c r="B583" s="8" t="s">
        <v>204</v>
      </c>
      <c r="C583" s="8" t="s">
        <v>1</v>
      </c>
      <c r="D583" s="86">
        <f>D584</f>
        <v>10000</v>
      </c>
      <c r="E583" s="86">
        <f>E584</f>
        <v>10000</v>
      </c>
      <c r="F583" s="87">
        <f t="shared" si="91"/>
        <v>100</v>
      </c>
    </row>
    <row r="584" spans="1:6" s="44" customFormat="1" ht="30.75" customHeight="1" outlineLevel="3" x14ac:dyDescent="0.2">
      <c r="A584" s="19" t="s">
        <v>102</v>
      </c>
      <c r="B584" s="8" t="s">
        <v>204</v>
      </c>
      <c r="C584" s="8" t="s">
        <v>36</v>
      </c>
      <c r="D584" s="86">
        <f t="shared" si="99"/>
        <v>10000</v>
      </c>
      <c r="E584" s="86">
        <f t="shared" si="99"/>
        <v>10000</v>
      </c>
      <c r="F584" s="87">
        <f t="shared" si="91"/>
        <v>100</v>
      </c>
    </row>
    <row r="585" spans="1:6" s="44" customFormat="1" ht="30.75" customHeight="1" outlineLevel="3" x14ac:dyDescent="0.2">
      <c r="A585" s="19" t="s">
        <v>37</v>
      </c>
      <c r="B585" s="8" t="s">
        <v>204</v>
      </c>
      <c r="C585" s="8" t="s">
        <v>4</v>
      </c>
      <c r="D585" s="86">
        <f>D586</f>
        <v>10000</v>
      </c>
      <c r="E585" s="86">
        <f>E586</f>
        <v>10000</v>
      </c>
      <c r="F585" s="87">
        <f t="shared" si="91"/>
        <v>100</v>
      </c>
    </row>
    <row r="586" spans="1:6" s="80" customFormat="1" ht="30.75" customHeight="1" outlineLevel="3" x14ac:dyDescent="0.2">
      <c r="A586" s="19" t="s">
        <v>479</v>
      </c>
      <c r="B586" s="81" t="s">
        <v>204</v>
      </c>
      <c r="C586" s="81" t="s">
        <v>478</v>
      </c>
      <c r="D586" s="86">
        <v>10000</v>
      </c>
      <c r="E586" s="87">
        <v>10000</v>
      </c>
      <c r="F586" s="87">
        <f t="shared" si="91"/>
        <v>100</v>
      </c>
    </row>
    <row r="587" spans="1:6" s="23" customFormat="1" ht="30.75" customHeight="1" outlineLevel="5" x14ac:dyDescent="0.2">
      <c r="A587" s="13" t="s">
        <v>469</v>
      </c>
      <c r="B587" s="14" t="s">
        <v>281</v>
      </c>
      <c r="C587" s="14" t="s">
        <v>1</v>
      </c>
      <c r="D587" s="82">
        <f t="shared" ref="D587:E587" si="100">D588</f>
        <v>108000</v>
      </c>
      <c r="E587" s="82">
        <f t="shared" si="100"/>
        <v>108000</v>
      </c>
      <c r="F587" s="83">
        <f t="shared" si="91"/>
        <v>100</v>
      </c>
    </row>
    <row r="588" spans="1:6" ht="30.75" customHeight="1" outlineLevel="5" x14ac:dyDescent="0.2">
      <c r="A588" s="33" t="s">
        <v>470</v>
      </c>
      <c r="B588" s="42" t="s">
        <v>280</v>
      </c>
      <c r="C588" s="42" t="s">
        <v>1</v>
      </c>
      <c r="D588" s="84">
        <f>D589</f>
        <v>108000</v>
      </c>
      <c r="E588" s="84">
        <f>E589</f>
        <v>108000</v>
      </c>
      <c r="F588" s="85">
        <f t="shared" si="91"/>
        <v>100</v>
      </c>
    </row>
    <row r="589" spans="1:6" s="44" customFormat="1" ht="44.25" customHeight="1" outlineLevel="5" x14ac:dyDescent="0.2">
      <c r="A589" s="7" t="s">
        <v>279</v>
      </c>
      <c r="B589" s="8" t="s">
        <v>278</v>
      </c>
      <c r="C589" s="8" t="s">
        <v>1</v>
      </c>
      <c r="D589" s="86">
        <f t="shared" ref="D589:E590" si="101">D590</f>
        <v>108000</v>
      </c>
      <c r="E589" s="86">
        <f t="shared" si="101"/>
        <v>108000</v>
      </c>
      <c r="F589" s="87">
        <f t="shared" si="91"/>
        <v>100</v>
      </c>
    </row>
    <row r="590" spans="1:6" s="44" customFormat="1" ht="33.75" customHeight="1" outlineLevel="5" x14ac:dyDescent="0.2">
      <c r="A590" s="19" t="s">
        <v>102</v>
      </c>
      <c r="B590" s="8" t="s">
        <v>278</v>
      </c>
      <c r="C590" s="8" t="s">
        <v>36</v>
      </c>
      <c r="D590" s="86">
        <f t="shared" si="101"/>
        <v>108000</v>
      </c>
      <c r="E590" s="86">
        <f t="shared" si="101"/>
        <v>108000</v>
      </c>
      <c r="F590" s="87">
        <f t="shared" si="91"/>
        <v>100</v>
      </c>
    </row>
    <row r="591" spans="1:6" s="44" customFormat="1" ht="33.75" customHeight="1" outlineLevel="5" x14ac:dyDescent="0.2">
      <c r="A591" s="19" t="s">
        <v>37</v>
      </c>
      <c r="B591" s="8" t="s">
        <v>278</v>
      </c>
      <c r="C591" s="8" t="s">
        <v>4</v>
      </c>
      <c r="D591" s="86">
        <f>D592</f>
        <v>108000</v>
      </c>
      <c r="E591" s="86">
        <f>E592</f>
        <v>108000</v>
      </c>
      <c r="F591" s="87">
        <f t="shared" si="91"/>
        <v>100</v>
      </c>
    </row>
    <row r="592" spans="1:6" s="80" customFormat="1" ht="33.75" customHeight="1" outlineLevel="5" x14ac:dyDescent="0.2">
      <c r="A592" s="19" t="s">
        <v>479</v>
      </c>
      <c r="B592" s="81" t="s">
        <v>278</v>
      </c>
      <c r="C592" s="81" t="s">
        <v>478</v>
      </c>
      <c r="D592" s="86">
        <v>108000</v>
      </c>
      <c r="E592" s="87">
        <v>108000</v>
      </c>
      <c r="F592" s="87">
        <f t="shared" si="91"/>
        <v>100</v>
      </c>
    </row>
    <row r="593" spans="1:6" s="23" customFormat="1" ht="43.5" customHeight="1" outlineLevel="3" x14ac:dyDescent="0.2">
      <c r="A593" s="13" t="s">
        <v>269</v>
      </c>
      <c r="B593" s="14" t="s">
        <v>270</v>
      </c>
      <c r="C593" s="14" t="s">
        <v>1</v>
      </c>
      <c r="D593" s="82">
        <f>D594</f>
        <v>6565908.9800000004</v>
      </c>
      <c r="E593" s="82">
        <f>E594</f>
        <v>6565908.9800000004</v>
      </c>
      <c r="F593" s="83">
        <f t="shared" si="91"/>
        <v>100</v>
      </c>
    </row>
    <row r="594" spans="1:6" s="77" customFormat="1" ht="38.25" customHeight="1" outlineLevel="3" x14ac:dyDescent="0.25">
      <c r="A594" s="33" t="s">
        <v>338</v>
      </c>
      <c r="B594" s="42" t="s">
        <v>336</v>
      </c>
      <c r="C594" s="42" t="s">
        <v>1</v>
      </c>
      <c r="D594" s="84">
        <f>D595+D599+D603+D607+D611+D615</f>
        <v>6565908.9800000004</v>
      </c>
      <c r="E594" s="84">
        <f>E595+E599+E603+E607+E611+E615</f>
        <v>6565908.9800000004</v>
      </c>
      <c r="F594" s="85">
        <f t="shared" si="91"/>
        <v>100</v>
      </c>
    </row>
    <row r="595" spans="1:6" s="23" customFormat="1" ht="38.25" customHeight="1" outlineLevel="3" x14ac:dyDescent="0.2">
      <c r="A595" s="7" t="s">
        <v>298</v>
      </c>
      <c r="B595" s="8" t="s">
        <v>337</v>
      </c>
      <c r="C595" s="8" t="s">
        <v>1</v>
      </c>
      <c r="D595" s="86">
        <f t="shared" ref="D595:E597" si="102">D596</f>
        <v>195908.98</v>
      </c>
      <c r="E595" s="86">
        <f t="shared" si="102"/>
        <v>195908.98</v>
      </c>
      <c r="F595" s="87">
        <f t="shared" si="91"/>
        <v>100</v>
      </c>
    </row>
    <row r="596" spans="1:6" s="23" customFormat="1" ht="38.25" customHeight="1" outlineLevel="3" x14ac:dyDescent="0.2">
      <c r="A596" s="19" t="s">
        <v>102</v>
      </c>
      <c r="B596" s="8" t="s">
        <v>337</v>
      </c>
      <c r="C596" s="8" t="s">
        <v>36</v>
      </c>
      <c r="D596" s="86">
        <f t="shared" si="102"/>
        <v>195908.98</v>
      </c>
      <c r="E596" s="86">
        <f t="shared" si="102"/>
        <v>195908.98</v>
      </c>
      <c r="F596" s="87">
        <f t="shared" si="91"/>
        <v>100</v>
      </c>
    </row>
    <row r="597" spans="1:6" s="23" customFormat="1" ht="38.25" customHeight="1" outlineLevel="3" x14ac:dyDescent="0.2">
      <c r="A597" s="19" t="s">
        <v>37</v>
      </c>
      <c r="B597" s="8" t="s">
        <v>337</v>
      </c>
      <c r="C597" s="8" t="s">
        <v>4</v>
      </c>
      <c r="D597" s="86">
        <f t="shared" si="102"/>
        <v>195908.98</v>
      </c>
      <c r="E597" s="86">
        <f t="shared" si="102"/>
        <v>195908.98</v>
      </c>
      <c r="F597" s="87">
        <f t="shared" si="91"/>
        <v>100</v>
      </c>
    </row>
    <row r="598" spans="1:6" s="23" customFormat="1" ht="38.25" customHeight="1" outlineLevel="3" x14ac:dyDescent="0.2">
      <c r="A598" s="19" t="s">
        <v>479</v>
      </c>
      <c r="B598" s="81" t="s">
        <v>337</v>
      </c>
      <c r="C598" s="81" t="s">
        <v>478</v>
      </c>
      <c r="D598" s="86">
        <v>195908.98</v>
      </c>
      <c r="E598" s="86">
        <v>195908.98</v>
      </c>
      <c r="F598" s="87">
        <f t="shared" si="91"/>
        <v>100</v>
      </c>
    </row>
    <row r="599" spans="1:6" s="52" customFormat="1" ht="44.25" customHeight="1" outlineLevel="3" x14ac:dyDescent="0.2">
      <c r="A599" s="7" t="s">
        <v>389</v>
      </c>
      <c r="B599" s="8" t="s">
        <v>339</v>
      </c>
      <c r="C599" s="8" t="s">
        <v>1</v>
      </c>
      <c r="D599" s="86">
        <f t="shared" ref="D599:E601" si="103">D600</f>
        <v>2500000</v>
      </c>
      <c r="E599" s="86">
        <f t="shared" si="103"/>
        <v>2500000</v>
      </c>
      <c r="F599" s="87">
        <f t="shared" si="91"/>
        <v>100</v>
      </c>
    </row>
    <row r="600" spans="1:6" s="52" customFormat="1" ht="39.75" customHeight="1" outlineLevel="3" x14ac:dyDescent="0.2">
      <c r="A600" s="19" t="s">
        <v>60</v>
      </c>
      <c r="B600" s="8" t="s">
        <v>339</v>
      </c>
      <c r="C600" s="8" t="s">
        <v>43</v>
      </c>
      <c r="D600" s="86">
        <f t="shared" si="103"/>
        <v>2500000</v>
      </c>
      <c r="E600" s="86">
        <f t="shared" si="103"/>
        <v>2500000</v>
      </c>
      <c r="F600" s="87">
        <f t="shared" ref="F600:F618" si="104">E600/D600*100</f>
        <v>100</v>
      </c>
    </row>
    <row r="601" spans="1:6" s="52" customFormat="1" ht="55.5" customHeight="1" outlineLevel="3" x14ac:dyDescent="0.2">
      <c r="A601" s="19" t="s">
        <v>271</v>
      </c>
      <c r="B601" s="8" t="s">
        <v>339</v>
      </c>
      <c r="C601" s="8" t="s">
        <v>272</v>
      </c>
      <c r="D601" s="86">
        <f t="shared" si="103"/>
        <v>2500000</v>
      </c>
      <c r="E601" s="86">
        <f t="shared" si="103"/>
        <v>2500000</v>
      </c>
      <c r="F601" s="87">
        <f t="shared" si="104"/>
        <v>100</v>
      </c>
    </row>
    <row r="602" spans="1:6" s="80" customFormat="1" ht="55.5" customHeight="1" outlineLevel="3" x14ac:dyDescent="0.2">
      <c r="A602" s="92" t="s">
        <v>521</v>
      </c>
      <c r="B602" s="81" t="s">
        <v>339</v>
      </c>
      <c r="C602" s="81" t="s">
        <v>520</v>
      </c>
      <c r="D602" s="86">
        <v>2500000</v>
      </c>
      <c r="E602" s="86">
        <v>2500000</v>
      </c>
      <c r="F602" s="87">
        <f t="shared" si="104"/>
        <v>100</v>
      </c>
    </row>
    <row r="603" spans="1:6" s="54" customFormat="1" ht="34.5" customHeight="1" outlineLevel="3" x14ac:dyDescent="0.2">
      <c r="A603" s="19" t="s">
        <v>390</v>
      </c>
      <c r="B603" s="8" t="s">
        <v>340</v>
      </c>
      <c r="C603" s="8" t="s">
        <v>1</v>
      </c>
      <c r="D603" s="86">
        <f t="shared" ref="D603:E605" si="105">D604</f>
        <v>1000000</v>
      </c>
      <c r="E603" s="86">
        <f t="shared" si="105"/>
        <v>1000000</v>
      </c>
      <c r="F603" s="87">
        <f t="shared" si="104"/>
        <v>100</v>
      </c>
    </row>
    <row r="604" spans="1:6" s="54" customFormat="1" ht="34.5" customHeight="1" outlineLevel="3" x14ac:dyDescent="0.2">
      <c r="A604" s="19" t="s">
        <v>102</v>
      </c>
      <c r="B604" s="8" t="s">
        <v>340</v>
      </c>
      <c r="C604" s="8" t="s">
        <v>36</v>
      </c>
      <c r="D604" s="86">
        <f t="shared" si="105"/>
        <v>1000000</v>
      </c>
      <c r="E604" s="86">
        <f t="shared" si="105"/>
        <v>1000000</v>
      </c>
      <c r="F604" s="87">
        <f t="shared" si="104"/>
        <v>100</v>
      </c>
    </row>
    <row r="605" spans="1:6" s="54" customFormat="1" ht="34.5" customHeight="1" outlineLevel="3" x14ac:dyDescent="0.2">
      <c r="A605" s="19" t="s">
        <v>37</v>
      </c>
      <c r="B605" s="8" t="s">
        <v>340</v>
      </c>
      <c r="C605" s="8" t="s">
        <v>4</v>
      </c>
      <c r="D605" s="86">
        <f t="shared" si="105"/>
        <v>1000000</v>
      </c>
      <c r="E605" s="86">
        <f t="shared" si="105"/>
        <v>1000000</v>
      </c>
      <c r="F605" s="87">
        <f t="shared" si="104"/>
        <v>100</v>
      </c>
    </row>
    <row r="606" spans="1:6" s="80" customFormat="1" ht="34.5" customHeight="1" outlineLevel="3" x14ac:dyDescent="0.2">
      <c r="A606" s="92" t="s">
        <v>479</v>
      </c>
      <c r="B606" s="8" t="s">
        <v>340</v>
      </c>
      <c r="C606" s="8" t="s">
        <v>478</v>
      </c>
      <c r="D606" s="86">
        <v>1000000</v>
      </c>
      <c r="E606" s="86">
        <v>1000000</v>
      </c>
      <c r="F606" s="87">
        <f t="shared" si="104"/>
        <v>100</v>
      </c>
    </row>
    <row r="607" spans="1:6" s="54" customFormat="1" ht="34.5" customHeight="1" outlineLevel="3" x14ac:dyDescent="0.2">
      <c r="A607" s="19" t="s">
        <v>344</v>
      </c>
      <c r="B607" s="8" t="s">
        <v>341</v>
      </c>
      <c r="C607" s="8" t="s">
        <v>1</v>
      </c>
      <c r="D607" s="86">
        <f t="shared" ref="D607:E609" si="106">D608</f>
        <v>1000000</v>
      </c>
      <c r="E607" s="86">
        <f t="shared" si="106"/>
        <v>1000000</v>
      </c>
      <c r="F607" s="87">
        <f t="shared" si="104"/>
        <v>100</v>
      </c>
    </row>
    <row r="608" spans="1:6" s="54" customFormat="1" ht="34.5" customHeight="1" outlineLevel="3" x14ac:dyDescent="0.2">
      <c r="A608" s="19" t="s">
        <v>102</v>
      </c>
      <c r="B608" s="8" t="s">
        <v>341</v>
      </c>
      <c r="C608" s="8" t="s">
        <v>36</v>
      </c>
      <c r="D608" s="86">
        <f t="shared" si="106"/>
        <v>1000000</v>
      </c>
      <c r="E608" s="86">
        <f t="shared" si="106"/>
        <v>1000000</v>
      </c>
      <c r="F608" s="87">
        <f t="shared" si="104"/>
        <v>100</v>
      </c>
    </row>
    <row r="609" spans="1:6" s="54" customFormat="1" ht="34.5" customHeight="1" outlineLevel="3" x14ac:dyDescent="0.2">
      <c r="A609" s="19" t="s">
        <v>37</v>
      </c>
      <c r="B609" s="8" t="s">
        <v>341</v>
      </c>
      <c r="C609" s="8" t="s">
        <v>4</v>
      </c>
      <c r="D609" s="86">
        <f t="shared" si="106"/>
        <v>1000000</v>
      </c>
      <c r="E609" s="86">
        <f t="shared" si="106"/>
        <v>1000000</v>
      </c>
      <c r="F609" s="87">
        <f t="shared" si="104"/>
        <v>100</v>
      </c>
    </row>
    <row r="610" spans="1:6" s="80" customFormat="1" ht="34.5" customHeight="1" outlineLevel="3" x14ac:dyDescent="0.2">
      <c r="A610" s="92" t="s">
        <v>479</v>
      </c>
      <c r="B610" s="8" t="s">
        <v>341</v>
      </c>
      <c r="C610" s="8" t="s">
        <v>478</v>
      </c>
      <c r="D610" s="86">
        <v>1000000</v>
      </c>
      <c r="E610" s="86">
        <v>1000000</v>
      </c>
      <c r="F610" s="87">
        <f t="shared" si="104"/>
        <v>100</v>
      </c>
    </row>
    <row r="611" spans="1:6" s="54" customFormat="1" ht="34.5" customHeight="1" outlineLevel="3" x14ac:dyDescent="0.2">
      <c r="A611" s="19" t="s">
        <v>391</v>
      </c>
      <c r="B611" s="8" t="s">
        <v>342</v>
      </c>
      <c r="C611" s="8" t="s">
        <v>1</v>
      </c>
      <c r="D611" s="86">
        <f t="shared" ref="D611:E613" si="107">D612</f>
        <v>870000</v>
      </c>
      <c r="E611" s="86">
        <f t="shared" si="107"/>
        <v>870000</v>
      </c>
      <c r="F611" s="87">
        <f t="shared" si="104"/>
        <v>100</v>
      </c>
    </row>
    <row r="612" spans="1:6" s="54" customFormat="1" ht="34.5" customHeight="1" outlineLevel="3" x14ac:dyDescent="0.2">
      <c r="A612" s="19" t="s">
        <v>102</v>
      </c>
      <c r="B612" s="8" t="s">
        <v>342</v>
      </c>
      <c r="C612" s="8" t="s">
        <v>36</v>
      </c>
      <c r="D612" s="86">
        <f t="shared" si="107"/>
        <v>870000</v>
      </c>
      <c r="E612" s="86">
        <f t="shared" si="107"/>
        <v>870000</v>
      </c>
      <c r="F612" s="87">
        <f t="shared" si="104"/>
        <v>100</v>
      </c>
    </row>
    <row r="613" spans="1:6" s="54" customFormat="1" ht="34.5" customHeight="1" outlineLevel="3" x14ac:dyDescent="0.2">
      <c r="A613" s="19" t="s">
        <v>37</v>
      </c>
      <c r="B613" s="8" t="s">
        <v>342</v>
      </c>
      <c r="C613" s="8" t="s">
        <v>4</v>
      </c>
      <c r="D613" s="86">
        <f t="shared" si="107"/>
        <v>870000</v>
      </c>
      <c r="E613" s="86">
        <f t="shared" si="107"/>
        <v>870000</v>
      </c>
      <c r="F613" s="87">
        <f t="shared" si="104"/>
        <v>100</v>
      </c>
    </row>
    <row r="614" spans="1:6" s="80" customFormat="1" ht="34.5" customHeight="1" outlineLevel="3" x14ac:dyDescent="0.2">
      <c r="A614" s="92" t="s">
        <v>479</v>
      </c>
      <c r="B614" s="8" t="s">
        <v>342</v>
      </c>
      <c r="C614" s="8" t="s">
        <v>478</v>
      </c>
      <c r="D614" s="86">
        <v>870000</v>
      </c>
      <c r="E614" s="86">
        <v>870000</v>
      </c>
      <c r="F614" s="87">
        <f t="shared" si="104"/>
        <v>100</v>
      </c>
    </row>
    <row r="615" spans="1:6" s="54" customFormat="1" ht="34.5" customHeight="1" outlineLevel="3" x14ac:dyDescent="0.2">
      <c r="A615" s="19" t="s">
        <v>392</v>
      </c>
      <c r="B615" s="8" t="s">
        <v>343</v>
      </c>
      <c r="C615" s="8" t="s">
        <v>1</v>
      </c>
      <c r="D615" s="86">
        <f t="shared" ref="D615:E617" si="108">D616</f>
        <v>1000000</v>
      </c>
      <c r="E615" s="86">
        <f t="shared" si="108"/>
        <v>1000000</v>
      </c>
      <c r="F615" s="87">
        <f t="shared" si="104"/>
        <v>100</v>
      </c>
    </row>
    <row r="616" spans="1:6" s="54" customFormat="1" ht="34.5" customHeight="1" outlineLevel="3" x14ac:dyDescent="0.2">
      <c r="A616" s="19" t="s">
        <v>102</v>
      </c>
      <c r="B616" s="8" t="s">
        <v>343</v>
      </c>
      <c r="C616" s="8" t="s">
        <v>36</v>
      </c>
      <c r="D616" s="86">
        <f t="shared" si="108"/>
        <v>1000000</v>
      </c>
      <c r="E616" s="86">
        <f t="shared" si="108"/>
        <v>1000000</v>
      </c>
      <c r="F616" s="87">
        <f t="shared" si="104"/>
        <v>100</v>
      </c>
    </row>
    <row r="617" spans="1:6" s="54" customFormat="1" ht="34.5" customHeight="1" outlineLevel="3" x14ac:dyDescent="0.2">
      <c r="A617" s="19" t="s">
        <v>37</v>
      </c>
      <c r="B617" s="8" t="s">
        <v>343</v>
      </c>
      <c r="C617" s="8" t="s">
        <v>4</v>
      </c>
      <c r="D617" s="86">
        <f t="shared" si="108"/>
        <v>1000000</v>
      </c>
      <c r="E617" s="86">
        <f t="shared" si="108"/>
        <v>1000000</v>
      </c>
      <c r="F617" s="87">
        <f t="shared" si="104"/>
        <v>100</v>
      </c>
    </row>
    <row r="618" spans="1:6" s="80" customFormat="1" ht="34.5" customHeight="1" outlineLevel="3" x14ac:dyDescent="0.2">
      <c r="A618" s="92" t="s">
        <v>479</v>
      </c>
      <c r="B618" s="8" t="s">
        <v>343</v>
      </c>
      <c r="C618" s="8" t="s">
        <v>478</v>
      </c>
      <c r="D618" s="86">
        <v>1000000</v>
      </c>
      <c r="E618" s="86">
        <v>1000000</v>
      </c>
      <c r="F618" s="87">
        <f t="shared" si="104"/>
        <v>100</v>
      </c>
    </row>
    <row r="619" spans="1:6" s="23" customFormat="1" ht="42" customHeight="1" x14ac:dyDescent="0.2">
      <c r="A619" s="24" t="s">
        <v>285</v>
      </c>
      <c r="B619" s="25" t="s">
        <v>286</v>
      </c>
      <c r="C619" s="25" t="s">
        <v>1</v>
      </c>
      <c r="D619" s="82">
        <f t="shared" ref="D619:E622" si="109">D620</f>
        <v>400000</v>
      </c>
      <c r="E619" s="82">
        <f t="shared" si="109"/>
        <v>400000</v>
      </c>
      <c r="F619" s="83">
        <f t="shared" ref="F619:F682" si="110">E619/D619*100</f>
        <v>100</v>
      </c>
    </row>
    <row r="620" spans="1:6" ht="38.25" customHeight="1" x14ac:dyDescent="0.2">
      <c r="A620" s="38" t="s">
        <v>471</v>
      </c>
      <c r="B620" s="37" t="s">
        <v>284</v>
      </c>
      <c r="C620" s="37" t="s">
        <v>1</v>
      </c>
      <c r="D620" s="84">
        <f t="shared" si="109"/>
        <v>400000</v>
      </c>
      <c r="E620" s="84">
        <f t="shared" si="109"/>
        <v>400000</v>
      </c>
      <c r="F620" s="85">
        <f t="shared" si="110"/>
        <v>100</v>
      </c>
    </row>
    <row r="621" spans="1:6" s="44" customFormat="1" ht="46.5" customHeight="1" x14ac:dyDescent="0.2">
      <c r="A621" s="10" t="s">
        <v>283</v>
      </c>
      <c r="B621" s="11" t="s">
        <v>282</v>
      </c>
      <c r="C621" s="11" t="s">
        <v>1</v>
      </c>
      <c r="D621" s="86">
        <f t="shared" si="109"/>
        <v>400000</v>
      </c>
      <c r="E621" s="86">
        <f t="shared" si="109"/>
        <v>400000</v>
      </c>
      <c r="F621" s="87">
        <f t="shared" si="110"/>
        <v>100</v>
      </c>
    </row>
    <row r="622" spans="1:6" s="44" customFormat="1" ht="38.25" customHeight="1" x14ac:dyDescent="0.2">
      <c r="A622" s="16" t="s">
        <v>60</v>
      </c>
      <c r="B622" s="11" t="s">
        <v>282</v>
      </c>
      <c r="C622" s="11" t="s">
        <v>43</v>
      </c>
      <c r="D622" s="86">
        <f t="shared" si="109"/>
        <v>400000</v>
      </c>
      <c r="E622" s="86">
        <f t="shared" si="109"/>
        <v>400000</v>
      </c>
      <c r="F622" s="87">
        <f t="shared" si="110"/>
        <v>100</v>
      </c>
    </row>
    <row r="623" spans="1:6" s="44" customFormat="1" ht="53.25" customHeight="1" x14ac:dyDescent="0.2">
      <c r="A623" s="16" t="s">
        <v>271</v>
      </c>
      <c r="B623" s="11" t="s">
        <v>282</v>
      </c>
      <c r="C623" s="11" t="s">
        <v>272</v>
      </c>
      <c r="D623" s="86">
        <f>D624</f>
        <v>400000</v>
      </c>
      <c r="E623" s="86">
        <f>E624</f>
        <v>400000</v>
      </c>
      <c r="F623" s="87">
        <f t="shared" si="110"/>
        <v>100</v>
      </c>
    </row>
    <row r="624" spans="1:6" s="80" customFormat="1" ht="53.25" customHeight="1" x14ac:dyDescent="0.2">
      <c r="A624" s="92" t="s">
        <v>521</v>
      </c>
      <c r="B624" s="81" t="s">
        <v>282</v>
      </c>
      <c r="C624" s="81" t="s">
        <v>520</v>
      </c>
      <c r="D624" s="86">
        <v>400000</v>
      </c>
      <c r="E624" s="86">
        <v>400000</v>
      </c>
      <c r="F624" s="87">
        <f t="shared" si="110"/>
        <v>100</v>
      </c>
    </row>
    <row r="625" spans="1:6" s="23" customFormat="1" ht="32.25" customHeight="1" x14ac:dyDescent="0.2">
      <c r="A625" s="47" t="s">
        <v>2</v>
      </c>
      <c r="B625" s="14" t="s">
        <v>29</v>
      </c>
      <c r="C625" s="14" t="s">
        <v>1</v>
      </c>
      <c r="D625" s="91">
        <f>D626</f>
        <v>202210523.38999999</v>
      </c>
      <c r="E625" s="91">
        <f t="shared" ref="E625:F625" si="111">E626</f>
        <v>191258990.94000003</v>
      </c>
      <c r="F625" s="91">
        <f t="shared" si="111"/>
        <v>94.5840937126314</v>
      </c>
    </row>
    <row r="626" spans="1:6" s="44" customFormat="1" ht="38.25" customHeight="1" outlineLevel="5" x14ac:dyDescent="0.2">
      <c r="A626" s="9" t="s">
        <v>30</v>
      </c>
      <c r="B626" s="8" t="s">
        <v>31</v>
      </c>
      <c r="C626" s="8" t="s">
        <v>1</v>
      </c>
      <c r="D626" s="86">
        <f>D627+D639+D644+D649+D661+D665+D671+D679+D683+D691+D705+D714+D722+D726+D734+D742+D746+D750+D758+D636</f>
        <v>202210523.38999999</v>
      </c>
      <c r="E626" s="86">
        <f>E627+E639+E644+E649+E661+E665+E671+E679+E683+E691+E705+E714+E722+E726+E734+E742+E746+E750+E758+E636</f>
        <v>191258990.94000003</v>
      </c>
      <c r="F626" s="87">
        <f t="shared" ref="F626:F678" si="112">E626/D626*100</f>
        <v>94.5840937126314</v>
      </c>
    </row>
    <row r="627" spans="1:6" s="44" customFormat="1" ht="33" customHeight="1" outlineLevel="3" x14ac:dyDescent="0.2">
      <c r="A627" s="7" t="s">
        <v>472</v>
      </c>
      <c r="B627" s="8" t="s">
        <v>40</v>
      </c>
      <c r="C627" s="11" t="s">
        <v>1</v>
      </c>
      <c r="D627" s="86">
        <f>D628+D631+D634</f>
        <v>15523900</v>
      </c>
      <c r="E627" s="86">
        <f>E628+E631+E634</f>
        <v>12379776.1</v>
      </c>
      <c r="F627" s="87">
        <f t="shared" si="112"/>
        <v>79.746559176495595</v>
      </c>
    </row>
    <row r="628" spans="1:6" s="44" customFormat="1" ht="31.5" customHeight="1" outlineLevel="3" x14ac:dyDescent="0.2">
      <c r="A628" s="19" t="s">
        <v>102</v>
      </c>
      <c r="B628" s="17" t="s">
        <v>40</v>
      </c>
      <c r="C628" s="17" t="s">
        <v>36</v>
      </c>
      <c r="D628" s="86">
        <f>D629</f>
        <v>2872428.1</v>
      </c>
      <c r="E628" s="86">
        <f>E629</f>
        <v>2872428.1</v>
      </c>
      <c r="F628" s="87">
        <f t="shared" si="112"/>
        <v>100</v>
      </c>
    </row>
    <row r="629" spans="1:6" s="44" customFormat="1" ht="31.5" customHeight="1" outlineLevel="3" x14ac:dyDescent="0.2">
      <c r="A629" s="19" t="s">
        <v>37</v>
      </c>
      <c r="B629" s="17" t="s">
        <v>40</v>
      </c>
      <c r="C629" s="17" t="s">
        <v>4</v>
      </c>
      <c r="D629" s="86">
        <f>D630</f>
        <v>2872428.1</v>
      </c>
      <c r="E629" s="86">
        <f>E630</f>
        <v>2872428.1</v>
      </c>
      <c r="F629" s="87">
        <f t="shared" si="112"/>
        <v>100</v>
      </c>
    </row>
    <row r="630" spans="1:6" s="80" customFormat="1" ht="31.5" customHeight="1" outlineLevel="3" x14ac:dyDescent="0.2">
      <c r="A630" s="19" t="s">
        <v>479</v>
      </c>
      <c r="B630" s="81" t="s">
        <v>40</v>
      </c>
      <c r="C630" s="81" t="s">
        <v>478</v>
      </c>
      <c r="D630" s="94">
        <v>2872428.1</v>
      </c>
      <c r="E630" s="94">
        <v>2872428.1</v>
      </c>
      <c r="F630" s="87">
        <f t="shared" si="112"/>
        <v>100</v>
      </c>
    </row>
    <row r="631" spans="1:6" s="44" customFormat="1" ht="24" customHeight="1" x14ac:dyDescent="0.2">
      <c r="A631" s="7" t="s">
        <v>77</v>
      </c>
      <c r="B631" s="11" t="s">
        <v>40</v>
      </c>
      <c r="C631" s="11" t="s">
        <v>78</v>
      </c>
      <c r="D631" s="86">
        <f>D632</f>
        <v>9507348</v>
      </c>
      <c r="E631" s="86">
        <f>E632</f>
        <v>9507348</v>
      </c>
      <c r="F631" s="87">
        <f t="shared" si="112"/>
        <v>100</v>
      </c>
    </row>
    <row r="632" spans="1:6" s="44" customFormat="1" ht="32.25" customHeight="1" x14ac:dyDescent="0.2">
      <c r="A632" s="7" t="s">
        <v>24</v>
      </c>
      <c r="B632" s="11" t="s">
        <v>40</v>
      </c>
      <c r="C632" s="11" t="s">
        <v>25</v>
      </c>
      <c r="D632" s="86">
        <f>D633</f>
        <v>9507348</v>
      </c>
      <c r="E632" s="86">
        <f>E633</f>
        <v>9507348</v>
      </c>
      <c r="F632" s="87">
        <f t="shared" si="112"/>
        <v>100</v>
      </c>
    </row>
    <row r="633" spans="1:6" s="80" customFormat="1" ht="32.25" customHeight="1" x14ac:dyDescent="0.2">
      <c r="A633" s="92" t="s">
        <v>508</v>
      </c>
      <c r="B633" s="81" t="s">
        <v>40</v>
      </c>
      <c r="C633" s="81" t="s">
        <v>509</v>
      </c>
      <c r="D633" s="94">
        <v>9507348</v>
      </c>
      <c r="E633" s="94">
        <v>9507348</v>
      </c>
      <c r="F633" s="87">
        <f t="shared" si="112"/>
        <v>100</v>
      </c>
    </row>
    <row r="634" spans="1:6" s="44" customFormat="1" ht="24" customHeight="1" outlineLevel="3" x14ac:dyDescent="0.2">
      <c r="A634" s="9" t="s">
        <v>38</v>
      </c>
      <c r="B634" s="8" t="s">
        <v>40</v>
      </c>
      <c r="C634" s="8" t="s">
        <v>39</v>
      </c>
      <c r="D634" s="86">
        <f>D635</f>
        <v>3144123.9</v>
      </c>
      <c r="E634" s="86">
        <f>E635</f>
        <v>0</v>
      </c>
      <c r="F634" s="87">
        <f t="shared" si="112"/>
        <v>0</v>
      </c>
    </row>
    <row r="635" spans="1:6" s="44" customFormat="1" ht="21.75" customHeight="1" outlineLevel="1" x14ac:dyDescent="0.2">
      <c r="A635" s="7" t="s">
        <v>7</v>
      </c>
      <c r="B635" s="8" t="s">
        <v>40</v>
      </c>
      <c r="C635" s="11" t="s">
        <v>8</v>
      </c>
      <c r="D635" s="86">
        <v>3144123.9</v>
      </c>
      <c r="E635" s="87">
        <v>0</v>
      </c>
      <c r="F635" s="87">
        <f t="shared" si="112"/>
        <v>0</v>
      </c>
    </row>
    <row r="636" spans="1:6" s="54" customFormat="1" ht="23.25" customHeight="1" x14ac:dyDescent="0.2">
      <c r="A636" s="7" t="s">
        <v>347</v>
      </c>
      <c r="B636" s="8" t="s">
        <v>345</v>
      </c>
      <c r="C636" s="11" t="s">
        <v>1</v>
      </c>
      <c r="D636" s="86">
        <f>D637</f>
        <v>5239000</v>
      </c>
      <c r="E636" s="86">
        <f>E637</f>
        <v>5239000</v>
      </c>
      <c r="F636" s="87">
        <f t="shared" si="112"/>
        <v>100</v>
      </c>
    </row>
    <row r="637" spans="1:6" s="54" customFormat="1" ht="23.25" customHeight="1" x14ac:dyDescent="0.2">
      <c r="A637" s="7" t="s">
        <v>38</v>
      </c>
      <c r="B637" s="8" t="s">
        <v>345</v>
      </c>
      <c r="C637" s="11" t="s">
        <v>39</v>
      </c>
      <c r="D637" s="86">
        <f>D638</f>
        <v>5239000</v>
      </c>
      <c r="E637" s="86">
        <f>E638</f>
        <v>5239000</v>
      </c>
      <c r="F637" s="87">
        <f t="shared" si="112"/>
        <v>100</v>
      </c>
    </row>
    <row r="638" spans="1:6" s="54" customFormat="1" ht="23.25" customHeight="1" x14ac:dyDescent="0.2">
      <c r="A638" s="7" t="s">
        <v>348</v>
      </c>
      <c r="B638" s="8" t="s">
        <v>345</v>
      </c>
      <c r="C638" s="11" t="s">
        <v>346</v>
      </c>
      <c r="D638" s="86">
        <v>5239000</v>
      </c>
      <c r="E638" s="86">
        <v>5239000</v>
      </c>
      <c r="F638" s="87">
        <f t="shared" si="112"/>
        <v>100</v>
      </c>
    </row>
    <row r="639" spans="1:6" s="44" customFormat="1" ht="19.5" customHeight="1" x14ac:dyDescent="0.2">
      <c r="A639" s="7" t="s">
        <v>393</v>
      </c>
      <c r="B639" s="8" t="s">
        <v>32</v>
      </c>
      <c r="C639" s="8" t="s">
        <v>1</v>
      </c>
      <c r="D639" s="90">
        <f>D640</f>
        <v>4716606.7</v>
      </c>
      <c r="E639" s="90">
        <f>E640</f>
        <v>4716606.7</v>
      </c>
      <c r="F639" s="87">
        <f t="shared" si="112"/>
        <v>100</v>
      </c>
    </row>
    <row r="640" spans="1:6" s="44" customFormat="1" ht="54.75" customHeight="1" x14ac:dyDescent="0.2">
      <c r="A640" s="10" t="s">
        <v>123</v>
      </c>
      <c r="B640" s="8" t="s">
        <v>32</v>
      </c>
      <c r="C640" s="8" t="s">
        <v>33</v>
      </c>
      <c r="D640" s="90">
        <f>D641</f>
        <v>4716606.7</v>
      </c>
      <c r="E640" s="90">
        <f>E641</f>
        <v>4716606.7</v>
      </c>
      <c r="F640" s="87">
        <f t="shared" si="112"/>
        <v>100</v>
      </c>
    </row>
    <row r="641" spans="1:6" s="44" customFormat="1" ht="30.75" customHeight="1" x14ac:dyDescent="0.2">
      <c r="A641" s="10" t="s">
        <v>124</v>
      </c>
      <c r="B641" s="8" t="s">
        <v>32</v>
      </c>
      <c r="C641" s="8" t="s">
        <v>3</v>
      </c>
      <c r="D641" s="90">
        <f>D642+D643</f>
        <v>4716606.7</v>
      </c>
      <c r="E641" s="90">
        <f>E642+E643</f>
        <v>4716606.7</v>
      </c>
      <c r="F641" s="87">
        <f t="shared" si="112"/>
        <v>100</v>
      </c>
    </row>
    <row r="642" spans="1:6" s="80" customFormat="1" ht="30.75" customHeight="1" x14ac:dyDescent="0.2">
      <c r="A642" s="92" t="s">
        <v>500</v>
      </c>
      <c r="B642" s="81" t="s">
        <v>32</v>
      </c>
      <c r="C642" s="81" t="s">
        <v>503</v>
      </c>
      <c r="D642" s="94">
        <v>3734185.33</v>
      </c>
      <c r="E642" s="94">
        <v>3734185.33</v>
      </c>
      <c r="F642" s="87">
        <f t="shared" si="112"/>
        <v>100</v>
      </c>
    </row>
    <row r="643" spans="1:6" s="80" customFormat="1" ht="54.75" customHeight="1" x14ac:dyDescent="0.2">
      <c r="A643" s="92" t="s">
        <v>502</v>
      </c>
      <c r="B643" s="81" t="s">
        <v>32</v>
      </c>
      <c r="C643" s="81" t="s">
        <v>505</v>
      </c>
      <c r="D643" s="94">
        <v>982421.37</v>
      </c>
      <c r="E643" s="94">
        <v>982421.37</v>
      </c>
      <c r="F643" s="87">
        <f t="shared" si="112"/>
        <v>100</v>
      </c>
    </row>
    <row r="644" spans="1:6" s="44" customFormat="1" ht="33.75" customHeight="1" x14ac:dyDescent="0.2">
      <c r="A644" s="19" t="s">
        <v>394</v>
      </c>
      <c r="B644" s="17" t="s">
        <v>34</v>
      </c>
      <c r="C644" s="18" t="s">
        <v>1</v>
      </c>
      <c r="D644" s="86">
        <f>D645</f>
        <v>3728913.6799999997</v>
      </c>
      <c r="E644" s="86">
        <f>E645</f>
        <v>3728913.6799999997</v>
      </c>
      <c r="F644" s="87">
        <f t="shared" si="112"/>
        <v>100</v>
      </c>
    </row>
    <row r="645" spans="1:6" s="44" customFormat="1" ht="58.5" customHeight="1" x14ac:dyDescent="0.2">
      <c r="A645" s="10" t="s">
        <v>123</v>
      </c>
      <c r="B645" s="8" t="s">
        <v>34</v>
      </c>
      <c r="C645" s="11" t="s">
        <v>33</v>
      </c>
      <c r="D645" s="86">
        <f>D646</f>
        <v>3728913.6799999997</v>
      </c>
      <c r="E645" s="86">
        <f>E646</f>
        <v>3728913.6799999997</v>
      </c>
      <c r="F645" s="87">
        <f t="shared" si="112"/>
        <v>100</v>
      </c>
    </row>
    <row r="646" spans="1:6" s="44" customFormat="1" ht="34.5" customHeight="1" x14ac:dyDescent="0.2">
      <c r="A646" s="10" t="s">
        <v>124</v>
      </c>
      <c r="B646" s="8" t="s">
        <v>34</v>
      </c>
      <c r="C646" s="11" t="s">
        <v>3</v>
      </c>
      <c r="D646" s="86">
        <f>D647+D648</f>
        <v>3728913.6799999997</v>
      </c>
      <c r="E646" s="86">
        <f>E647+E648</f>
        <v>3728913.6799999997</v>
      </c>
      <c r="F646" s="87">
        <f t="shared" si="112"/>
        <v>100</v>
      </c>
    </row>
    <row r="647" spans="1:6" s="80" customFormat="1" ht="34.5" customHeight="1" x14ac:dyDescent="0.2">
      <c r="A647" s="92" t="s">
        <v>500</v>
      </c>
      <c r="B647" s="8" t="s">
        <v>34</v>
      </c>
      <c r="C647" s="11" t="s">
        <v>503</v>
      </c>
      <c r="D647" s="94">
        <v>2877556.53</v>
      </c>
      <c r="E647" s="94">
        <v>2877556.53</v>
      </c>
      <c r="F647" s="87">
        <f t="shared" si="112"/>
        <v>100</v>
      </c>
    </row>
    <row r="648" spans="1:6" s="80" customFormat="1" ht="51" customHeight="1" x14ac:dyDescent="0.2">
      <c r="A648" s="92" t="s">
        <v>502</v>
      </c>
      <c r="B648" s="8" t="s">
        <v>34</v>
      </c>
      <c r="C648" s="11" t="s">
        <v>505</v>
      </c>
      <c r="D648" s="94">
        <v>851357.15</v>
      </c>
      <c r="E648" s="94">
        <v>851357.15</v>
      </c>
      <c r="F648" s="87">
        <f t="shared" si="112"/>
        <v>100</v>
      </c>
    </row>
    <row r="649" spans="1:6" s="44" customFormat="1" ht="43.5" customHeight="1" x14ac:dyDescent="0.2">
      <c r="A649" s="19" t="s">
        <v>217</v>
      </c>
      <c r="B649" s="17" t="s">
        <v>35</v>
      </c>
      <c r="C649" s="18" t="s">
        <v>1</v>
      </c>
      <c r="D649" s="86">
        <f>D650+D655+D658</f>
        <v>84517718.260000005</v>
      </c>
      <c r="E649" s="86">
        <f>E650+E655+E658</f>
        <v>79558575.920000002</v>
      </c>
      <c r="F649" s="87">
        <f t="shared" si="112"/>
        <v>94.132422831453752</v>
      </c>
    </row>
    <row r="650" spans="1:6" s="44" customFormat="1" ht="56.25" customHeight="1" outlineLevel="1" x14ac:dyDescent="0.2">
      <c r="A650" s="10" t="s">
        <v>123</v>
      </c>
      <c r="B650" s="8" t="s">
        <v>35</v>
      </c>
      <c r="C650" s="11" t="s">
        <v>33</v>
      </c>
      <c r="D650" s="86">
        <f>D651</f>
        <v>84343218.640000001</v>
      </c>
      <c r="E650" s="86">
        <f>E651</f>
        <v>79414247.120000005</v>
      </c>
      <c r="F650" s="87">
        <f t="shared" si="112"/>
        <v>94.15605474929977</v>
      </c>
    </row>
    <row r="651" spans="1:6" s="44" customFormat="1" ht="33" customHeight="1" outlineLevel="2" x14ac:dyDescent="0.2">
      <c r="A651" s="10" t="s">
        <v>124</v>
      </c>
      <c r="B651" s="8" t="s">
        <v>35</v>
      </c>
      <c r="C651" s="11" t="s">
        <v>3</v>
      </c>
      <c r="D651" s="86">
        <f>D652+D653+D654</f>
        <v>84343218.640000001</v>
      </c>
      <c r="E651" s="86">
        <f>E652+E653+E654</f>
        <v>79414247.120000005</v>
      </c>
      <c r="F651" s="87">
        <f t="shared" si="112"/>
        <v>94.15605474929977</v>
      </c>
    </row>
    <row r="652" spans="1:6" s="80" customFormat="1" ht="33" customHeight="1" outlineLevel="2" x14ac:dyDescent="0.2">
      <c r="A652" s="92" t="s">
        <v>500</v>
      </c>
      <c r="B652" s="8" t="s">
        <v>35</v>
      </c>
      <c r="C652" s="11" t="s">
        <v>503</v>
      </c>
      <c r="D652" s="94">
        <v>64518031.729999997</v>
      </c>
      <c r="E652" s="94">
        <v>60936907.18</v>
      </c>
      <c r="F652" s="87">
        <f t="shared" si="112"/>
        <v>94.449420644159517</v>
      </c>
    </row>
    <row r="653" spans="1:6" s="80" customFormat="1" ht="33" customHeight="1" outlineLevel="2" x14ac:dyDescent="0.2">
      <c r="A653" s="92" t="s">
        <v>501</v>
      </c>
      <c r="B653" s="8" t="s">
        <v>35</v>
      </c>
      <c r="C653" s="11" t="s">
        <v>504</v>
      </c>
      <c r="D653" s="94">
        <v>275966.40000000002</v>
      </c>
      <c r="E653" s="94">
        <v>188855.66</v>
      </c>
      <c r="F653" s="87">
        <f t="shared" si="112"/>
        <v>68.434294899668942</v>
      </c>
    </row>
    <row r="654" spans="1:6" s="80" customFormat="1" ht="46.5" customHeight="1" outlineLevel="2" x14ac:dyDescent="0.2">
      <c r="A654" s="92" t="s">
        <v>502</v>
      </c>
      <c r="B654" s="8" t="s">
        <v>35</v>
      </c>
      <c r="C654" s="11" t="s">
        <v>505</v>
      </c>
      <c r="D654" s="94">
        <v>19549220.510000002</v>
      </c>
      <c r="E654" s="94">
        <v>18288484.280000001</v>
      </c>
      <c r="F654" s="87">
        <f t="shared" si="112"/>
        <v>93.550964196474752</v>
      </c>
    </row>
    <row r="655" spans="1:6" s="45" customFormat="1" ht="30.75" customHeight="1" x14ac:dyDescent="0.2">
      <c r="A655" s="19" t="s">
        <v>102</v>
      </c>
      <c r="B655" s="8" t="s">
        <v>35</v>
      </c>
      <c r="C655" s="11" t="s">
        <v>36</v>
      </c>
      <c r="D655" s="86">
        <f>D656</f>
        <v>13499.62</v>
      </c>
      <c r="E655" s="86">
        <f>E656</f>
        <v>0</v>
      </c>
      <c r="F655" s="87">
        <f t="shared" si="112"/>
        <v>0</v>
      </c>
    </row>
    <row r="656" spans="1:6" s="45" customFormat="1" ht="34.5" customHeight="1" x14ac:dyDescent="0.2">
      <c r="A656" s="19" t="s">
        <v>37</v>
      </c>
      <c r="B656" s="8" t="s">
        <v>35</v>
      </c>
      <c r="C656" s="11" t="s">
        <v>4</v>
      </c>
      <c r="D656" s="86">
        <f>D657</f>
        <v>13499.62</v>
      </c>
      <c r="E656" s="86">
        <f>E657</f>
        <v>0</v>
      </c>
      <c r="F656" s="87">
        <f t="shared" si="112"/>
        <v>0</v>
      </c>
    </row>
    <row r="657" spans="1:6" s="80" customFormat="1" ht="34.5" customHeight="1" x14ac:dyDescent="0.2">
      <c r="A657" s="19" t="s">
        <v>479</v>
      </c>
      <c r="B657" s="8" t="s">
        <v>35</v>
      </c>
      <c r="C657" s="11" t="s">
        <v>478</v>
      </c>
      <c r="D657" s="86">
        <v>13499.62</v>
      </c>
      <c r="E657" s="86">
        <v>0</v>
      </c>
      <c r="F657" s="87">
        <f t="shared" si="112"/>
        <v>0</v>
      </c>
    </row>
    <row r="658" spans="1:6" s="44" customFormat="1" ht="20.25" customHeight="1" outlineLevel="3" x14ac:dyDescent="0.2">
      <c r="A658" s="29" t="s">
        <v>38</v>
      </c>
      <c r="B658" s="17" t="s">
        <v>35</v>
      </c>
      <c r="C658" s="17" t="s">
        <v>39</v>
      </c>
      <c r="D658" s="86">
        <f>D659</f>
        <v>161000</v>
      </c>
      <c r="E658" s="86">
        <f>E659</f>
        <v>144328.79999999999</v>
      </c>
      <c r="F658" s="87">
        <f t="shared" si="112"/>
        <v>89.645217391304342</v>
      </c>
    </row>
    <row r="659" spans="1:6" s="44" customFormat="1" ht="22.5" customHeight="1" outlineLevel="2" x14ac:dyDescent="0.2">
      <c r="A659" s="16" t="s">
        <v>5</v>
      </c>
      <c r="B659" s="17" t="s">
        <v>35</v>
      </c>
      <c r="C659" s="17" t="s">
        <v>6</v>
      </c>
      <c r="D659" s="86">
        <f>D660</f>
        <v>161000</v>
      </c>
      <c r="E659" s="86">
        <f>E660</f>
        <v>144328.79999999999</v>
      </c>
      <c r="F659" s="87">
        <f t="shared" si="112"/>
        <v>89.645217391304342</v>
      </c>
    </row>
    <row r="660" spans="1:6" s="80" customFormat="1" ht="22.5" customHeight="1" outlineLevel="2" x14ac:dyDescent="0.2">
      <c r="A660" s="92" t="s">
        <v>495</v>
      </c>
      <c r="B660" s="17" t="s">
        <v>35</v>
      </c>
      <c r="C660" s="17" t="s">
        <v>494</v>
      </c>
      <c r="D660" s="86">
        <v>161000</v>
      </c>
      <c r="E660" s="86">
        <v>144328.79999999999</v>
      </c>
      <c r="F660" s="87">
        <f t="shared" si="112"/>
        <v>89.645217391304342</v>
      </c>
    </row>
    <row r="661" spans="1:6" s="44" customFormat="1" ht="22.5" customHeight="1" x14ac:dyDescent="0.2">
      <c r="A661" s="7" t="s">
        <v>18</v>
      </c>
      <c r="B661" s="11" t="s">
        <v>85</v>
      </c>
      <c r="C661" s="11" t="s">
        <v>1</v>
      </c>
      <c r="D661" s="86">
        <f t="shared" ref="D661:E663" si="113">D662</f>
        <v>3195668</v>
      </c>
      <c r="E661" s="86">
        <f t="shared" si="113"/>
        <v>3101587.54</v>
      </c>
      <c r="F661" s="87">
        <f t="shared" si="112"/>
        <v>97.056000185250781</v>
      </c>
    </row>
    <row r="662" spans="1:6" s="44" customFormat="1" ht="18" customHeight="1" x14ac:dyDescent="0.2">
      <c r="A662" s="7" t="s">
        <v>77</v>
      </c>
      <c r="B662" s="11" t="s">
        <v>85</v>
      </c>
      <c r="C662" s="11" t="s">
        <v>78</v>
      </c>
      <c r="D662" s="86">
        <f t="shared" si="113"/>
        <v>3195668</v>
      </c>
      <c r="E662" s="86">
        <f t="shared" si="113"/>
        <v>3101587.54</v>
      </c>
      <c r="F662" s="87">
        <f t="shared" si="112"/>
        <v>97.056000185250781</v>
      </c>
    </row>
    <row r="663" spans="1:6" s="44" customFormat="1" ht="20.25" customHeight="1" x14ac:dyDescent="0.2">
      <c r="A663" s="7" t="s">
        <v>19</v>
      </c>
      <c r="B663" s="11" t="s">
        <v>85</v>
      </c>
      <c r="C663" s="11" t="s">
        <v>20</v>
      </c>
      <c r="D663" s="86">
        <f t="shared" si="113"/>
        <v>3195668</v>
      </c>
      <c r="E663" s="86">
        <f t="shared" si="113"/>
        <v>3101587.54</v>
      </c>
      <c r="F663" s="87">
        <f t="shared" si="112"/>
        <v>97.056000185250781</v>
      </c>
    </row>
    <row r="664" spans="1:6" s="80" customFormat="1" ht="20.25" customHeight="1" x14ac:dyDescent="0.2">
      <c r="A664" s="92" t="s">
        <v>523</v>
      </c>
      <c r="B664" s="11" t="s">
        <v>85</v>
      </c>
      <c r="C664" s="11" t="s">
        <v>522</v>
      </c>
      <c r="D664" s="86">
        <v>3195668</v>
      </c>
      <c r="E664" s="86">
        <v>3101587.54</v>
      </c>
      <c r="F664" s="87">
        <f t="shared" si="112"/>
        <v>97.056000185250781</v>
      </c>
    </row>
    <row r="665" spans="1:6" s="44" customFormat="1" ht="60" customHeight="1" outlineLevel="2" x14ac:dyDescent="0.2">
      <c r="A665" s="19" t="s">
        <v>473</v>
      </c>
      <c r="B665" s="17" t="s">
        <v>197</v>
      </c>
      <c r="C665" s="17" t="s">
        <v>1</v>
      </c>
      <c r="D665" s="86">
        <f>D666</f>
        <v>3497128.96</v>
      </c>
      <c r="E665" s="86">
        <f>E666</f>
        <v>3398414.59</v>
      </c>
      <c r="F665" s="87">
        <f t="shared" si="112"/>
        <v>97.177273954461199</v>
      </c>
    </row>
    <row r="666" spans="1:6" s="44" customFormat="1" ht="59.25" customHeight="1" outlineLevel="2" x14ac:dyDescent="0.2">
      <c r="A666" s="10" t="s">
        <v>123</v>
      </c>
      <c r="B666" s="17" t="s">
        <v>197</v>
      </c>
      <c r="C666" s="17" t="s">
        <v>33</v>
      </c>
      <c r="D666" s="86">
        <f>D667</f>
        <v>3497128.96</v>
      </c>
      <c r="E666" s="86">
        <f>E667</f>
        <v>3398414.59</v>
      </c>
      <c r="F666" s="87">
        <f t="shared" si="112"/>
        <v>97.177273954461199</v>
      </c>
    </row>
    <row r="667" spans="1:6" s="44" customFormat="1" ht="35.25" customHeight="1" outlineLevel="2" x14ac:dyDescent="0.2">
      <c r="A667" s="10" t="s">
        <v>124</v>
      </c>
      <c r="B667" s="17" t="s">
        <v>197</v>
      </c>
      <c r="C667" s="17" t="s">
        <v>3</v>
      </c>
      <c r="D667" s="86">
        <f>D668+D669+D670</f>
        <v>3497128.96</v>
      </c>
      <c r="E667" s="86">
        <f>E668+E669+E670</f>
        <v>3398414.59</v>
      </c>
      <c r="F667" s="87">
        <f t="shared" si="112"/>
        <v>97.177273954461199</v>
      </c>
    </row>
    <row r="668" spans="1:6" s="80" customFormat="1" ht="35.25" customHeight="1" outlineLevel="2" x14ac:dyDescent="0.2">
      <c r="A668" s="92" t="s">
        <v>500</v>
      </c>
      <c r="B668" s="81" t="s">
        <v>197</v>
      </c>
      <c r="C668" s="81" t="s">
        <v>503</v>
      </c>
      <c r="D668" s="94">
        <v>2685045.38</v>
      </c>
      <c r="E668" s="94">
        <v>2614814.85</v>
      </c>
      <c r="F668" s="87">
        <f t="shared" si="112"/>
        <v>97.384382009960675</v>
      </c>
    </row>
    <row r="669" spans="1:6" s="80" customFormat="1" ht="35.25" customHeight="1" outlineLevel="2" x14ac:dyDescent="0.2">
      <c r="A669" s="92" t="s">
        <v>501</v>
      </c>
      <c r="B669" s="81" t="s">
        <v>197</v>
      </c>
      <c r="C669" s="81" t="s">
        <v>504</v>
      </c>
      <c r="D669" s="94">
        <v>1200</v>
      </c>
      <c r="E669" s="94">
        <v>800</v>
      </c>
      <c r="F669" s="87">
        <f t="shared" si="112"/>
        <v>66.666666666666657</v>
      </c>
    </row>
    <row r="670" spans="1:6" s="80" customFormat="1" ht="51" customHeight="1" outlineLevel="2" x14ac:dyDescent="0.2">
      <c r="A670" s="92" t="s">
        <v>502</v>
      </c>
      <c r="B670" s="81" t="s">
        <v>197</v>
      </c>
      <c r="C670" s="81" t="s">
        <v>505</v>
      </c>
      <c r="D670" s="94">
        <v>810883.58</v>
      </c>
      <c r="E670" s="94">
        <v>782799.74</v>
      </c>
      <c r="F670" s="87">
        <f t="shared" si="112"/>
        <v>96.5366372321906</v>
      </c>
    </row>
    <row r="671" spans="1:6" s="44" customFormat="1" ht="39.75" customHeight="1" outlineLevel="4" x14ac:dyDescent="0.2">
      <c r="A671" s="16" t="s">
        <v>474</v>
      </c>
      <c r="B671" s="17" t="s">
        <v>209</v>
      </c>
      <c r="C671" s="17" t="s">
        <v>1</v>
      </c>
      <c r="D671" s="86">
        <f>D672+D676</f>
        <v>642486</v>
      </c>
      <c r="E671" s="86">
        <f>E672+E676</f>
        <v>642486</v>
      </c>
      <c r="F671" s="87">
        <f t="shared" si="112"/>
        <v>100</v>
      </c>
    </row>
    <row r="672" spans="1:6" s="44" customFormat="1" ht="59.25" customHeight="1" outlineLevel="4" x14ac:dyDescent="0.2">
      <c r="A672" s="10" t="s">
        <v>123</v>
      </c>
      <c r="B672" s="8" t="s">
        <v>209</v>
      </c>
      <c r="C672" s="8" t="s">
        <v>33</v>
      </c>
      <c r="D672" s="86">
        <f>D673</f>
        <v>592486</v>
      </c>
      <c r="E672" s="86">
        <f>E673</f>
        <v>592486</v>
      </c>
      <c r="F672" s="87">
        <f t="shared" si="112"/>
        <v>100</v>
      </c>
    </row>
    <row r="673" spans="1:6" s="44" customFormat="1" ht="39.75" customHeight="1" outlineLevel="4" x14ac:dyDescent="0.2">
      <c r="A673" s="10" t="s">
        <v>124</v>
      </c>
      <c r="B673" s="8" t="s">
        <v>209</v>
      </c>
      <c r="C673" s="8" t="s">
        <v>3</v>
      </c>
      <c r="D673" s="86">
        <f>D674+D675</f>
        <v>592486</v>
      </c>
      <c r="E673" s="86">
        <f>E674+E675</f>
        <v>592486</v>
      </c>
      <c r="F673" s="87">
        <f t="shared" si="112"/>
        <v>100</v>
      </c>
    </row>
    <row r="674" spans="1:6" s="80" customFormat="1" ht="39.75" customHeight="1" outlineLevel="4" x14ac:dyDescent="0.2">
      <c r="A674" s="92" t="s">
        <v>500</v>
      </c>
      <c r="B674" s="81" t="s">
        <v>209</v>
      </c>
      <c r="C674" s="81" t="s">
        <v>503</v>
      </c>
      <c r="D674" s="94">
        <v>455986.18</v>
      </c>
      <c r="E674" s="94">
        <v>455986.18</v>
      </c>
      <c r="F674" s="87">
        <f t="shared" si="112"/>
        <v>100</v>
      </c>
    </row>
    <row r="675" spans="1:6" s="80" customFormat="1" ht="48.75" customHeight="1" outlineLevel="4" x14ac:dyDescent="0.2">
      <c r="A675" s="92" t="s">
        <v>502</v>
      </c>
      <c r="B675" s="81" t="s">
        <v>209</v>
      </c>
      <c r="C675" s="81" t="s">
        <v>505</v>
      </c>
      <c r="D675" s="94">
        <v>136499.82</v>
      </c>
      <c r="E675" s="94">
        <v>136499.82</v>
      </c>
      <c r="F675" s="87">
        <f t="shared" si="112"/>
        <v>100</v>
      </c>
    </row>
    <row r="676" spans="1:6" s="54" customFormat="1" ht="39.75" customHeight="1" outlineLevel="4" x14ac:dyDescent="0.2">
      <c r="A676" s="19" t="s">
        <v>102</v>
      </c>
      <c r="B676" s="8" t="s">
        <v>209</v>
      </c>
      <c r="C676" s="8" t="s">
        <v>36</v>
      </c>
      <c r="D676" s="86">
        <f>D677</f>
        <v>50000</v>
      </c>
      <c r="E676" s="86">
        <f>E677</f>
        <v>50000</v>
      </c>
      <c r="F676" s="87">
        <f t="shared" si="112"/>
        <v>100</v>
      </c>
    </row>
    <row r="677" spans="1:6" s="54" customFormat="1" ht="39.75" customHeight="1" outlineLevel="4" x14ac:dyDescent="0.2">
      <c r="A677" s="19" t="s">
        <v>37</v>
      </c>
      <c r="B677" s="8" t="s">
        <v>209</v>
      </c>
      <c r="C677" s="8" t="s">
        <v>4</v>
      </c>
      <c r="D677" s="86">
        <f>D678</f>
        <v>50000</v>
      </c>
      <c r="E677" s="86">
        <f>E678</f>
        <v>50000</v>
      </c>
      <c r="F677" s="87">
        <f t="shared" si="112"/>
        <v>100</v>
      </c>
    </row>
    <row r="678" spans="1:6" s="80" customFormat="1" ht="39.75" customHeight="1" outlineLevel="4" x14ac:dyDescent="0.2">
      <c r="A678" s="19" t="s">
        <v>479</v>
      </c>
      <c r="B678" s="8" t="s">
        <v>209</v>
      </c>
      <c r="C678" s="8" t="s">
        <v>478</v>
      </c>
      <c r="D678" s="86">
        <v>50000</v>
      </c>
      <c r="E678" s="86">
        <v>50000</v>
      </c>
      <c r="F678" s="87">
        <f t="shared" si="112"/>
        <v>100</v>
      </c>
    </row>
    <row r="679" spans="1:6" s="44" customFormat="1" ht="54.75" customHeight="1" outlineLevel="3" x14ac:dyDescent="0.2">
      <c r="A679" s="10" t="s">
        <v>113</v>
      </c>
      <c r="B679" s="8" t="s">
        <v>114</v>
      </c>
      <c r="C679" s="11" t="s">
        <v>1</v>
      </c>
      <c r="D679" s="86">
        <f t="shared" ref="D679:E681" si="114">D680</f>
        <v>20881</v>
      </c>
      <c r="E679" s="86">
        <f t="shared" si="114"/>
        <v>20881</v>
      </c>
      <c r="F679" s="87">
        <f t="shared" si="110"/>
        <v>100</v>
      </c>
    </row>
    <row r="680" spans="1:6" s="44" customFormat="1" ht="31.5" customHeight="1" outlineLevel="3" x14ac:dyDescent="0.2">
      <c r="A680" s="19" t="s">
        <v>102</v>
      </c>
      <c r="B680" s="8" t="s">
        <v>114</v>
      </c>
      <c r="C680" s="11" t="s">
        <v>36</v>
      </c>
      <c r="D680" s="86">
        <f t="shared" si="114"/>
        <v>20881</v>
      </c>
      <c r="E680" s="86">
        <f t="shared" si="114"/>
        <v>20881</v>
      </c>
      <c r="F680" s="87">
        <f t="shared" si="110"/>
        <v>100</v>
      </c>
    </row>
    <row r="681" spans="1:6" s="44" customFormat="1" ht="31.5" customHeight="1" outlineLevel="5" x14ac:dyDescent="0.2">
      <c r="A681" s="19" t="s">
        <v>37</v>
      </c>
      <c r="B681" s="8" t="s">
        <v>114</v>
      </c>
      <c r="C681" s="11" t="s">
        <v>4</v>
      </c>
      <c r="D681" s="86">
        <f t="shared" si="114"/>
        <v>20881</v>
      </c>
      <c r="E681" s="86">
        <f t="shared" si="114"/>
        <v>20881</v>
      </c>
      <c r="F681" s="87">
        <f t="shared" si="110"/>
        <v>100</v>
      </c>
    </row>
    <row r="682" spans="1:6" s="80" customFormat="1" ht="31.5" customHeight="1" outlineLevel="5" x14ac:dyDescent="0.2">
      <c r="A682" s="19" t="s">
        <v>479</v>
      </c>
      <c r="B682" s="8" t="s">
        <v>114</v>
      </c>
      <c r="C682" s="11" t="s">
        <v>478</v>
      </c>
      <c r="D682" s="86">
        <v>20881</v>
      </c>
      <c r="E682" s="86">
        <v>20881</v>
      </c>
      <c r="F682" s="87">
        <f t="shared" si="110"/>
        <v>100</v>
      </c>
    </row>
    <row r="683" spans="1:6" s="44" customFormat="1" ht="27.75" customHeight="1" outlineLevel="2" x14ac:dyDescent="0.2">
      <c r="A683" s="19" t="s">
        <v>12</v>
      </c>
      <c r="B683" s="17" t="s">
        <v>47</v>
      </c>
      <c r="C683" s="17" t="s">
        <v>1</v>
      </c>
      <c r="D683" s="86">
        <f>D684+D688</f>
        <v>2298949</v>
      </c>
      <c r="E683" s="86">
        <f>E684+E688</f>
        <v>2298949</v>
      </c>
      <c r="F683" s="87">
        <f t="shared" ref="F683:F718" si="115">E683/D683*100</f>
        <v>100</v>
      </c>
    </row>
    <row r="684" spans="1:6" s="44" customFormat="1" ht="57.75" customHeight="1" outlineLevel="2" x14ac:dyDescent="0.2">
      <c r="A684" s="10" t="s">
        <v>123</v>
      </c>
      <c r="B684" s="17" t="s">
        <v>47</v>
      </c>
      <c r="C684" s="17" t="s">
        <v>33</v>
      </c>
      <c r="D684" s="86">
        <f>D685</f>
        <v>2202335.5</v>
      </c>
      <c r="E684" s="86">
        <f>E685</f>
        <v>2202335.5</v>
      </c>
      <c r="F684" s="87">
        <f t="shared" si="115"/>
        <v>100</v>
      </c>
    </row>
    <row r="685" spans="1:6" s="44" customFormat="1" ht="33" customHeight="1" outlineLevel="2" x14ac:dyDescent="0.2">
      <c r="A685" s="10" t="s">
        <v>124</v>
      </c>
      <c r="B685" s="17" t="s">
        <v>47</v>
      </c>
      <c r="C685" s="17" t="s">
        <v>3</v>
      </c>
      <c r="D685" s="86">
        <f>D686+D687</f>
        <v>2202335.5</v>
      </c>
      <c r="E685" s="86">
        <f>E686+E687</f>
        <v>2202335.5</v>
      </c>
      <c r="F685" s="87">
        <f t="shared" si="115"/>
        <v>100</v>
      </c>
    </row>
    <row r="686" spans="1:6" s="80" customFormat="1" ht="33" customHeight="1" outlineLevel="2" x14ac:dyDescent="0.2">
      <c r="A686" s="92" t="s">
        <v>500</v>
      </c>
      <c r="B686" s="81" t="s">
        <v>47</v>
      </c>
      <c r="C686" s="81" t="s">
        <v>503</v>
      </c>
      <c r="D686" s="94">
        <v>1693824.21</v>
      </c>
      <c r="E686" s="94">
        <v>1693824.21</v>
      </c>
      <c r="F686" s="87">
        <f t="shared" si="115"/>
        <v>100</v>
      </c>
    </row>
    <row r="687" spans="1:6" s="80" customFormat="1" ht="46.5" customHeight="1" outlineLevel="2" x14ac:dyDescent="0.2">
      <c r="A687" s="92" t="s">
        <v>502</v>
      </c>
      <c r="B687" s="81" t="s">
        <v>47</v>
      </c>
      <c r="C687" s="81" t="s">
        <v>505</v>
      </c>
      <c r="D687" s="94">
        <v>508511.29</v>
      </c>
      <c r="E687" s="94">
        <v>508511.29</v>
      </c>
      <c r="F687" s="87">
        <f t="shared" si="115"/>
        <v>100</v>
      </c>
    </row>
    <row r="688" spans="1:6" s="64" customFormat="1" ht="33" customHeight="1" outlineLevel="2" x14ac:dyDescent="0.2">
      <c r="A688" s="19" t="s">
        <v>102</v>
      </c>
      <c r="B688" s="17" t="s">
        <v>47</v>
      </c>
      <c r="C688" s="11" t="s">
        <v>36</v>
      </c>
      <c r="D688" s="86">
        <f>D689</f>
        <v>96613.5</v>
      </c>
      <c r="E688" s="86">
        <f>E689</f>
        <v>96613.5</v>
      </c>
      <c r="F688" s="87">
        <f t="shared" si="115"/>
        <v>100</v>
      </c>
    </row>
    <row r="689" spans="1:6" s="64" customFormat="1" ht="33" customHeight="1" outlineLevel="2" x14ac:dyDescent="0.2">
      <c r="A689" s="19" t="s">
        <v>37</v>
      </c>
      <c r="B689" s="17" t="s">
        <v>47</v>
      </c>
      <c r="C689" s="11" t="s">
        <v>4</v>
      </c>
      <c r="D689" s="86">
        <f>D690</f>
        <v>96613.5</v>
      </c>
      <c r="E689" s="86">
        <f>E690</f>
        <v>96613.5</v>
      </c>
      <c r="F689" s="87">
        <f t="shared" si="115"/>
        <v>100</v>
      </c>
    </row>
    <row r="690" spans="1:6" s="80" customFormat="1" ht="33" customHeight="1" outlineLevel="2" x14ac:dyDescent="0.2">
      <c r="A690" s="19" t="s">
        <v>479</v>
      </c>
      <c r="B690" s="17" t="s">
        <v>47</v>
      </c>
      <c r="C690" s="11" t="s">
        <v>478</v>
      </c>
      <c r="D690" s="86">
        <v>96613.5</v>
      </c>
      <c r="E690" s="86">
        <v>96613.5</v>
      </c>
      <c r="F690" s="87">
        <f t="shared" si="115"/>
        <v>100</v>
      </c>
    </row>
    <row r="691" spans="1:6" s="44" customFormat="1" ht="45" customHeight="1" outlineLevel="2" x14ac:dyDescent="0.2">
      <c r="A691" s="16" t="s">
        <v>475</v>
      </c>
      <c r="B691" s="17" t="s">
        <v>46</v>
      </c>
      <c r="C691" s="18" t="s">
        <v>1</v>
      </c>
      <c r="D691" s="86">
        <f>D692+D697+D701</f>
        <v>51977154.660000004</v>
      </c>
      <c r="E691" s="86">
        <f>E692+E697+E701</f>
        <v>49497798.939999998</v>
      </c>
      <c r="F691" s="87">
        <f t="shared" si="115"/>
        <v>95.229912571747519</v>
      </c>
    </row>
    <row r="692" spans="1:6" s="44" customFormat="1" ht="63.75" outlineLevel="2" x14ac:dyDescent="0.2">
      <c r="A692" s="10" t="s">
        <v>123</v>
      </c>
      <c r="B692" s="17" t="s">
        <v>46</v>
      </c>
      <c r="C692" s="17" t="s">
        <v>33</v>
      </c>
      <c r="D692" s="86">
        <f>D693</f>
        <v>35608600.660000004</v>
      </c>
      <c r="E692" s="86">
        <f>E693</f>
        <v>34969187</v>
      </c>
      <c r="F692" s="87">
        <f t="shared" si="115"/>
        <v>98.204328032698371</v>
      </c>
    </row>
    <row r="693" spans="1:6" s="44" customFormat="1" ht="24.75" customHeight="1" outlineLevel="2" x14ac:dyDescent="0.2">
      <c r="A693" s="16" t="s">
        <v>10</v>
      </c>
      <c r="B693" s="17" t="s">
        <v>46</v>
      </c>
      <c r="C693" s="17" t="s">
        <v>11</v>
      </c>
      <c r="D693" s="86">
        <f>D694+D695+D696</f>
        <v>35608600.660000004</v>
      </c>
      <c r="E693" s="86">
        <f>E694+E695+E696</f>
        <v>34969187</v>
      </c>
      <c r="F693" s="87">
        <f t="shared" si="115"/>
        <v>98.204328032698371</v>
      </c>
    </row>
    <row r="694" spans="1:6" s="80" customFormat="1" ht="24.75" customHeight="1" outlineLevel="2" x14ac:dyDescent="0.2">
      <c r="A694" s="16" t="s">
        <v>496</v>
      </c>
      <c r="B694" s="81" t="s">
        <v>46</v>
      </c>
      <c r="C694" s="81" t="s">
        <v>498</v>
      </c>
      <c r="D694" s="94">
        <v>27341476.940000001</v>
      </c>
      <c r="E694" s="94">
        <v>26930535.75</v>
      </c>
      <c r="F694" s="87">
        <f t="shared" si="115"/>
        <v>98.497004419688821</v>
      </c>
    </row>
    <row r="695" spans="1:6" s="80" customFormat="1" ht="32.25" customHeight="1" outlineLevel="2" x14ac:dyDescent="0.2">
      <c r="A695" s="16" t="s">
        <v>524</v>
      </c>
      <c r="B695" s="81" t="s">
        <v>46</v>
      </c>
      <c r="C695" s="81" t="s">
        <v>525</v>
      </c>
      <c r="D695" s="94">
        <v>16000</v>
      </c>
      <c r="E695" s="94">
        <v>15030</v>
      </c>
      <c r="F695" s="87">
        <f t="shared" si="115"/>
        <v>93.9375</v>
      </c>
    </row>
    <row r="696" spans="1:6" s="80" customFormat="1" ht="45" customHeight="1" outlineLevel="2" x14ac:dyDescent="0.2">
      <c r="A696" s="16" t="s">
        <v>497</v>
      </c>
      <c r="B696" s="81" t="s">
        <v>46</v>
      </c>
      <c r="C696" s="81" t="s">
        <v>499</v>
      </c>
      <c r="D696" s="94">
        <v>8251123.7199999997</v>
      </c>
      <c r="E696" s="94">
        <v>8023621.25</v>
      </c>
      <c r="F696" s="87">
        <f t="shared" si="115"/>
        <v>97.242769861169904</v>
      </c>
    </row>
    <row r="697" spans="1:6" s="44" customFormat="1" ht="36" customHeight="1" outlineLevel="2" x14ac:dyDescent="0.2">
      <c r="A697" s="19" t="s">
        <v>102</v>
      </c>
      <c r="B697" s="17" t="s">
        <v>46</v>
      </c>
      <c r="C697" s="17" t="s">
        <v>36</v>
      </c>
      <c r="D697" s="86">
        <f>D698</f>
        <v>16078554</v>
      </c>
      <c r="E697" s="86">
        <f>E698</f>
        <v>14296779.940000001</v>
      </c>
      <c r="F697" s="87">
        <f t="shared" si="115"/>
        <v>88.91831902296687</v>
      </c>
    </row>
    <row r="698" spans="1:6" s="44" customFormat="1" ht="33" customHeight="1" outlineLevel="2" x14ac:dyDescent="0.2">
      <c r="A698" s="19" t="s">
        <v>37</v>
      </c>
      <c r="B698" s="17" t="s">
        <v>46</v>
      </c>
      <c r="C698" s="17" t="s">
        <v>4</v>
      </c>
      <c r="D698" s="86">
        <f>D699+D700</f>
        <v>16078554</v>
      </c>
      <c r="E698" s="86">
        <f>E699+E700</f>
        <v>14296779.940000001</v>
      </c>
      <c r="F698" s="87">
        <f t="shared" si="115"/>
        <v>88.91831902296687</v>
      </c>
    </row>
    <row r="699" spans="1:6" s="80" customFormat="1" ht="33" customHeight="1" outlineLevel="2" x14ac:dyDescent="0.2">
      <c r="A699" s="92" t="s">
        <v>479</v>
      </c>
      <c r="B699" s="81" t="s">
        <v>46</v>
      </c>
      <c r="C699" s="81" t="s">
        <v>478</v>
      </c>
      <c r="D699" s="94">
        <v>11569491.23</v>
      </c>
      <c r="E699" s="94">
        <v>10018372.960000001</v>
      </c>
      <c r="F699" s="87">
        <f t="shared" si="115"/>
        <v>86.593029553642694</v>
      </c>
    </row>
    <row r="700" spans="1:6" s="80" customFormat="1" ht="33" customHeight="1" outlineLevel="2" x14ac:dyDescent="0.2">
      <c r="A700" s="92" t="s">
        <v>488</v>
      </c>
      <c r="B700" s="81" t="s">
        <v>46</v>
      </c>
      <c r="C700" s="81" t="s">
        <v>489</v>
      </c>
      <c r="D700" s="94">
        <v>4509062.7699999996</v>
      </c>
      <c r="E700" s="94">
        <v>4278406.9800000004</v>
      </c>
      <c r="F700" s="87">
        <f t="shared" si="115"/>
        <v>94.884617895882627</v>
      </c>
    </row>
    <row r="701" spans="1:6" s="44" customFormat="1" ht="18" customHeight="1" outlineLevel="2" x14ac:dyDescent="0.2">
      <c r="A701" s="29" t="s">
        <v>38</v>
      </c>
      <c r="B701" s="17" t="s">
        <v>46</v>
      </c>
      <c r="C701" s="17" t="s">
        <v>39</v>
      </c>
      <c r="D701" s="86">
        <f>D702</f>
        <v>290000</v>
      </c>
      <c r="E701" s="86">
        <f>E702</f>
        <v>231832</v>
      </c>
      <c r="F701" s="87">
        <f t="shared" si="115"/>
        <v>79.942068965517237</v>
      </c>
    </row>
    <row r="702" spans="1:6" s="4" customFormat="1" ht="19.5" customHeight="1" outlineLevel="2" x14ac:dyDescent="0.2">
      <c r="A702" s="16" t="s">
        <v>5</v>
      </c>
      <c r="B702" s="17" t="s">
        <v>46</v>
      </c>
      <c r="C702" s="17" t="s">
        <v>6</v>
      </c>
      <c r="D702" s="86">
        <f>D703+D704</f>
        <v>290000</v>
      </c>
      <c r="E702" s="86">
        <f>E703+E704</f>
        <v>231832</v>
      </c>
      <c r="F702" s="87">
        <f t="shared" si="115"/>
        <v>79.942068965517237</v>
      </c>
    </row>
    <row r="703" spans="1:6" s="4" customFormat="1" ht="19.5" customHeight="1" outlineLevel="2" x14ac:dyDescent="0.2">
      <c r="A703" s="16" t="s">
        <v>512</v>
      </c>
      <c r="B703" s="17" t="s">
        <v>46</v>
      </c>
      <c r="C703" s="17" t="s">
        <v>513</v>
      </c>
      <c r="D703" s="94">
        <v>234665</v>
      </c>
      <c r="E703" s="94">
        <v>177259</v>
      </c>
      <c r="F703" s="87">
        <f t="shared" si="115"/>
        <v>75.537042166492668</v>
      </c>
    </row>
    <row r="704" spans="1:6" s="4" customFormat="1" ht="19.5" customHeight="1" outlineLevel="2" x14ac:dyDescent="0.2">
      <c r="A704" s="16" t="s">
        <v>519</v>
      </c>
      <c r="B704" s="17" t="s">
        <v>46</v>
      </c>
      <c r="C704" s="17" t="s">
        <v>518</v>
      </c>
      <c r="D704" s="94">
        <v>55335</v>
      </c>
      <c r="E704" s="94">
        <v>54573</v>
      </c>
      <c r="F704" s="87">
        <f t="shared" si="115"/>
        <v>98.622933044185416</v>
      </c>
    </row>
    <row r="705" spans="1:6" s="44" customFormat="1" ht="36" customHeight="1" outlineLevel="1" x14ac:dyDescent="0.2">
      <c r="A705" s="19" t="s">
        <v>13</v>
      </c>
      <c r="B705" s="17" t="s">
        <v>48</v>
      </c>
      <c r="C705" s="18" t="s">
        <v>1</v>
      </c>
      <c r="D705" s="86">
        <f>D706+D711</f>
        <v>1727328.77</v>
      </c>
      <c r="E705" s="86">
        <f>E706+E711</f>
        <v>1727328.77</v>
      </c>
      <c r="F705" s="87">
        <f t="shared" si="115"/>
        <v>100</v>
      </c>
    </row>
    <row r="706" spans="1:6" s="44" customFormat="1" ht="56.25" customHeight="1" outlineLevel="4" x14ac:dyDescent="0.2">
      <c r="A706" s="10" t="s">
        <v>123</v>
      </c>
      <c r="B706" s="17" t="s">
        <v>48</v>
      </c>
      <c r="C706" s="18" t="s">
        <v>33</v>
      </c>
      <c r="D706" s="86">
        <f>D707</f>
        <v>1717328.77</v>
      </c>
      <c r="E706" s="86">
        <f>E707</f>
        <v>1717328.77</v>
      </c>
      <c r="F706" s="87">
        <f t="shared" si="115"/>
        <v>100</v>
      </c>
    </row>
    <row r="707" spans="1:6" s="44" customFormat="1" ht="33" customHeight="1" outlineLevel="4" x14ac:dyDescent="0.2">
      <c r="A707" s="10" t="s">
        <v>124</v>
      </c>
      <c r="B707" s="17" t="s">
        <v>48</v>
      </c>
      <c r="C707" s="18" t="s">
        <v>3</v>
      </c>
      <c r="D707" s="86">
        <f>D708+D709+D710</f>
        <v>1717328.77</v>
      </c>
      <c r="E707" s="86">
        <f>E708+E709+E710</f>
        <v>1717328.77</v>
      </c>
      <c r="F707" s="87">
        <f t="shared" si="115"/>
        <v>100</v>
      </c>
    </row>
    <row r="708" spans="1:6" s="80" customFormat="1" ht="33" customHeight="1" outlineLevel="4" x14ac:dyDescent="0.2">
      <c r="A708" s="92" t="s">
        <v>500</v>
      </c>
      <c r="B708" s="81" t="s">
        <v>48</v>
      </c>
      <c r="C708" s="81" t="s">
        <v>503</v>
      </c>
      <c r="D708" s="94">
        <v>1318792.96</v>
      </c>
      <c r="E708" s="94">
        <v>1318792.96</v>
      </c>
      <c r="F708" s="87">
        <f t="shared" si="115"/>
        <v>100</v>
      </c>
    </row>
    <row r="709" spans="1:6" s="80" customFormat="1" ht="33" customHeight="1" outlineLevel="4" x14ac:dyDescent="0.2">
      <c r="A709" s="92" t="s">
        <v>501</v>
      </c>
      <c r="B709" s="81" t="s">
        <v>48</v>
      </c>
      <c r="C709" s="81" t="s">
        <v>504</v>
      </c>
      <c r="D709" s="94">
        <v>4600</v>
      </c>
      <c r="E709" s="94">
        <v>4600</v>
      </c>
      <c r="F709" s="87">
        <f t="shared" si="115"/>
        <v>100</v>
      </c>
    </row>
    <row r="710" spans="1:6" s="80" customFormat="1" ht="46.5" customHeight="1" outlineLevel="4" x14ac:dyDescent="0.2">
      <c r="A710" s="92" t="s">
        <v>502</v>
      </c>
      <c r="B710" s="81" t="s">
        <v>48</v>
      </c>
      <c r="C710" s="81" t="s">
        <v>505</v>
      </c>
      <c r="D710" s="94">
        <v>393935.81</v>
      </c>
      <c r="E710" s="94">
        <v>393935.81</v>
      </c>
      <c r="F710" s="87">
        <f t="shared" si="115"/>
        <v>100</v>
      </c>
    </row>
    <row r="711" spans="1:6" s="44" customFormat="1" ht="39" customHeight="1" outlineLevel="4" x14ac:dyDescent="0.2">
      <c r="A711" s="19" t="s">
        <v>102</v>
      </c>
      <c r="B711" s="17" t="s">
        <v>48</v>
      </c>
      <c r="C711" s="18" t="s">
        <v>36</v>
      </c>
      <c r="D711" s="86">
        <f>D712</f>
        <v>10000</v>
      </c>
      <c r="E711" s="86">
        <f>E712</f>
        <v>10000</v>
      </c>
      <c r="F711" s="87">
        <f t="shared" si="115"/>
        <v>100</v>
      </c>
    </row>
    <row r="712" spans="1:6" s="44" customFormat="1" ht="30.75" customHeight="1" outlineLevel="4" x14ac:dyDescent="0.2">
      <c r="A712" s="19" t="s">
        <v>37</v>
      </c>
      <c r="B712" s="17" t="s">
        <v>48</v>
      </c>
      <c r="C712" s="18" t="s">
        <v>4</v>
      </c>
      <c r="D712" s="86">
        <f>D713</f>
        <v>10000</v>
      </c>
      <c r="E712" s="86">
        <f>E713</f>
        <v>10000</v>
      </c>
      <c r="F712" s="87">
        <f t="shared" si="115"/>
        <v>100</v>
      </c>
    </row>
    <row r="713" spans="1:6" s="80" customFormat="1" ht="30.75" customHeight="1" outlineLevel="4" x14ac:dyDescent="0.2">
      <c r="A713" s="19" t="s">
        <v>479</v>
      </c>
      <c r="B713" s="17" t="s">
        <v>48</v>
      </c>
      <c r="C713" s="18" t="s">
        <v>478</v>
      </c>
      <c r="D713" s="86">
        <v>10000</v>
      </c>
      <c r="E713" s="86">
        <v>10000</v>
      </c>
      <c r="F713" s="87">
        <f t="shared" si="115"/>
        <v>100</v>
      </c>
    </row>
    <row r="714" spans="1:6" s="44" customFormat="1" ht="32.25" customHeight="1" outlineLevel="4" x14ac:dyDescent="0.2">
      <c r="A714" s="19" t="s">
        <v>14</v>
      </c>
      <c r="B714" s="17" t="s">
        <v>49</v>
      </c>
      <c r="C714" s="18" t="s">
        <v>1</v>
      </c>
      <c r="D714" s="86">
        <f>D715+D719</f>
        <v>1245607.23</v>
      </c>
      <c r="E714" s="86">
        <f>E715+E719</f>
        <v>1245607.23</v>
      </c>
      <c r="F714" s="87">
        <f t="shared" si="115"/>
        <v>100</v>
      </c>
    </row>
    <row r="715" spans="1:6" s="44" customFormat="1" ht="60" customHeight="1" outlineLevel="4" x14ac:dyDescent="0.2">
      <c r="A715" s="10" t="s">
        <v>123</v>
      </c>
      <c r="B715" s="17" t="s">
        <v>49</v>
      </c>
      <c r="C715" s="18" t="s">
        <v>33</v>
      </c>
      <c r="D715" s="86">
        <f>D716</f>
        <v>1239107.23</v>
      </c>
      <c r="E715" s="86">
        <f>E716</f>
        <v>1239107.23</v>
      </c>
      <c r="F715" s="87">
        <f t="shared" si="115"/>
        <v>100</v>
      </c>
    </row>
    <row r="716" spans="1:6" s="44" customFormat="1" ht="33" customHeight="1" outlineLevel="4" x14ac:dyDescent="0.2">
      <c r="A716" s="10" t="s">
        <v>124</v>
      </c>
      <c r="B716" s="17" t="s">
        <v>49</v>
      </c>
      <c r="C716" s="18" t="s">
        <v>3</v>
      </c>
      <c r="D716" s="86">
        <f>D717+D718</f>
        <v>1239107.23</v>
      </c>
      <c r="E716" s="86">
        <f>E717+E718</f>
        <v>1239107.23</v>
      </c>
      <c r="F716" s="87">
        <f t="shared" si="115"/>
        <v>100</v>
      </c>
    </row>
    <row r="717" spans="1:6" s="80" customFormat="1" ht="33" customHeight="1" outlineLevel="4" x14ac:dyDescent="0.2">
      <c r="A717" s="92" t="s">
        <v>500</v>
      </c>
      <c r="B717" s="81" t="s">
        <v>49</v>
      </c>
      <c r="C717" s="81" t="s">
        <v>503</v>
      </c>
      <c r="D717" s="94">
        <v>954225.09</v>
      </c>
      <c r="E717" s="94">
        <v>954225.09</v>
      </c>
      <c r="F717" s="87">
        <f t="shared" si="115"/>
        <v>100</v>
      </c>
    </row>
    <row r="718" spans="1:6" s="80" customFormat="1" ht="48" customHeight="1" outlineLevel="4" x14ac:dyDescent="0.2">
      <c r="A718" s="92" t="s">
        <v>502</v>
      </c>
      <c r="B718" s="81" t="s">
        <v>49</v>
      </c>
      <c r="C718" s="81" t="s">
        <v>505</v>
      </c>
      <c r="D718" s="94">
        <v>284882.14</v>
      </c>
      <c r="E718" s="94">
        <v>284882.14</v>
      </c>
      <c r="F718" s="87">
        <f t="shared" si="115"/>
        <v>100</v>
      </c>
    </row>
    <row r="719" spans="1:6" s="44" customFormat="1" ht="34.5" customHeight="1" outlineLevel="4" x14ac:dyDescent="0.2">
      <c r="A719" s="19" t="s">
        <v>102</v>
      </c>
      <c r="B719" s="17" t="s">
        <v>49</v>
      </c>
      <c r="C719" s="18" t="s">
        <v>36</v>
      </c>
      <c r="D719" s="86">
        <f>D720</f>
        <v>6500</v>
      </c>
      <c r="E719" s="86">
        <f>E720</f>
        <v>6500</v>
      </c>
      <c r="F719" s="87">
        <f t="shared" ref="F719:F762" si="116">E719/D719*100</f>
        <v>100</v>
      </c>
    </row>
    <row r="720" spans="1:6" s="44" customFormat="1" ht="35.25" customHeight="1" outlineLevel="4" x14ac:dyDescent="0.2">
      <c r="A720" s="19" t="s">
        <v>37</v>
      </c>
      <c r="B720" s="17" t="s">
        <v>49</v>
      </c>
      <c r="C720" s="18" t="s">
        <v>4</v>
      </c>
      <c r="D720" s="86">
        <f>D721</f>
        <v>6500</v>
      </c>
      <c r="E720" s="86">
        <f>E721</f>
        <v>6500</v>
      </c>
      <c r="F720" s="87">
        <f t="shared" si="116"/>
        <v>100</v>
      </c>
    </row>
    <row r="721" spans="1:6" s="80" customFormat="1" ht="35.25" customHeight="1" outlineLevel="4" x14ac:dyDescent="0.2">
      <c r="A721" s="19" t="s">
        <v>479</v>
      </c>
      <c r="B721" s="81" t="s">
        <v>49</v>
      </c>
      <c r="C721" s="81" t="s">
        <v>478</v>
      </c>
      <c r="D721" s="86">
        <v>6500</v>
      </c>
      <c r="E721" s="86">
        <v>6500</v>
      </c>
      <c r="F721" s="87">
        <f t="shared" si="116"/>
        <v>100</v>
      </c>
    </row>
    <row r="722" spans="1:6" s="44" customFormat="1" ht="55.5" customHeight="1" outlineLevel="4" x14ac:dyDescent="0.2">
      <c r="A722" s="19" t="s">
        <v>476</v>
      </c>
      <c r="B722" s="18" t="s">
        <v>51</v>
      </c>
      <c r="C722" s="18" t="s">
        <v>1</v>
      </c>
      <c r="D722" s="86">
        <f t="shared" ref="D722:E724" si="117">D723</f>
        <v>1853240.6</v>
      </c>
      <c r="E722" s="86">
        <f t="shared" si="117"/>
        <v>1807112.02</v>
      </c>
      <c r="F722" s="87">
        <f t="shared" ref="F722:F733" si="118">E722/D722*100</f>
        <v>97.510923298356403</v>
      </c>
    </row>
    <row r="723" spans="1:6" s="44" customFormat="1" ht="32.25" customHeight="1" outlineLevel="4" x14ac:dyDescent="0.2">
      <c r="A723" s="19" t="s">
        <v>102</v>
      </c>
      <c r="B723" s="11" t="s">
        <v>51</v>
      </c>
      <c r="C723" s="11" t="s">
        <v>36</v>
      </c>
      <c r="D723" s="86">
        <f t="shared" si="117"/>
        <v>1853240.6</v>
      </c>
      <c r="E723" s="86">
        <f t="shared" si="117"/>
        <v>1807112.02</v>
      </c>
      <c r="F723" s="87">
        <f t="shared" si="118"/>
        <v>97.510923298356403</v>
      </c>
    </row>
    <row r="724" spans="1:6" s="44" customFormat="1" ht="33" customHeight="1" outlineLevel="2" x14ac:dyDescent="0.2">
      <c r="A724" s="19" t="s">
        <v>37</v>
      </c>
      <c r="B724" s="11" t="s">
        <v>51</v>
      </c>
      <c r="C724" s="11" t="s">
        <v>4</v>
      </c>
      <c r="D724" s="86">
        <f t="shared" si="117"/>
        <v>1853240.6</v>
      </c>
      <c r="E724" s="86">
        <f t="shared" si="117"/>
        <v>1807112.02</v>
      </c>
      <c r="F724" s="87">
        <f t="shared" si="118"/>
        <v>97.510923298356403</v>
      </c>
    </row>
    <row r="725" spans="1:6" s="80" customFormat="1" ht="33" customHeight="1" outlineLevel="2" x14ac:dyDescent="0.2">
      <c r="A725" s="19" t="s">
        <v>479</v>
      </c>
      <c r="B725" s="81" t="s">
        <v>51</v>
      </c>
      <c r="C725" s="81" t="s">
        <v>478</v>
      </c>
      <c r="D725" s="94">
        <v>1853240.6</v>
      </c>
      <c r="E725" s="94">
        <v>1807112.02</v>
      </c>
      <c r="F725" s="87">
        <f t="shared" si="118"/>
        <v>97.510923298356403</v>
      </c>
    </row>
    <row r="726" spans="1:6" s="44" customFormat="1" ht="60.75" customHeight="1" x14ac:dyDescent="0.2">
      <c r="A726" s="10" t="s">
        <v>178</v>
      </c>
      <c r="B726" s="11" t="s">
        <v>179</v>
      </c>
      <c r="C726" s="11" t="s">
        <v>1</v>
      </c>
      <c r="D726" s="86">
        <f>D727+D730</f>
        <v>17769873.389999997</v>
      </c>
      <c r="E726" s="86">
        <f>E727+E730</f>
        <v>17769873.389999997</v>
      </c>
      <c r="F726" s="87">
        <f t="shared" si="118"/>
        <v>100</v>
      </c>
    </row>
    <row r="727" spans="1:6" s="44" customFormat="1" ht="35.25" customHeight="1" x14ac:dyDescent="0.2">
      <c r="A727" s="19" t="s">
        <v>102</v>
      </c>
      <c r="B727" s="11" t="s">
        <v>179</v>
      </c>
      <c r="C727" s="11" t="s">
        <v>36</v>
      </c>
      <c r="D727" s="86">
        <f>D728</f>
        <v>8526.65</v>
      </c>
      <c r="E727" s="86">
        <f>E728</f>
        <v>8526.65</v>
      </c>
      <c r="F727" s="87">
        <f t="shared" si="118"/>
        <v>100</v>
      </c>
    </row>
    <row r="728" spans="1:6" s="44" customFormat="1" ht="39" customHeight="1" x14ac:dyDescent="0.2">
      <c r="A728" s="19" t="s">
        <v>37</v>
      </c>
      <c r="B728" s="11" t="s">
        <v>179</v>
      </c>
      <c r="C728" s="11" t="s">
        <v>4</v>
      </c>
      <c r="D728" s="86">
        <f>D729</f>
        <v>8526.65</v>
      </c>
      <c r="E728" s="86">
        <f>E729</f>
        <v>8526.65</v>
      </c>
      <c r="F728" s="87">
        <f t="shared" si="118"/>
        <v>100</v>
      </c>
    </row>
    <row r="729" spans="1:6" s="80" customFormat="1" ht="39" customHeight="1" x14ac:dyDescent="0.2">
      <c r="A729" s="19" t="s">
        <v>479</v>
      </c>
      <c r="B729" s="81" t="s">
        <v>179</v>
      </c>
      <c r="C729" s="81" t="s">
        <v>478</v>
      </c>
      <c r="D729" s="86">
        <v>8526.65</v>
      </c>
      <c r="E729" s="86">
        <v>8526.65</v>
      </c>
      <c r="F729" s="87">
        <f t="shared" si="118"/>
        <v>100</v>
      </c>
    </row>
    <row r="730" spans="1:6" s="44" customFormat="1" ht="25.5" customHeight="1" x14ac:dyDescent="0.2">
      <c r="A730" s="10" t="s">
        <v>77</v>
      </c>
      <c r="B730" s="11" t="s">
        <v>179</v>
      </c>
      <c r="C730" s="11" t="s">
        <v>78</v>
      </c>
      <c r="D730" s="86">
        <f>D731</f>
        <v>17761346.739999998</v>
      </c>
      <c r="E730" s="86">
        <f>E731</f>
        <v>17761346.739999998</v>
      </c>
      <c r="F730" s="87">
        <f t="shared" si="118"/>
        <v>100</v>
      </c>
    </row>
    <row r="731" spans="1:6" s="44" customFormat="1" ht="36.75" customHeight="1" x14ac:dyDescent="0.2">
      <c r="A731" s="10" t="s">
        <v>24</v>
      </c>
      <c r="B731" s="11" t="s">
        <v>179</v>
      </c>
      <c r="C731" s="11" t="s">
        <v>25</v>
      </c>
      <c r="D731" s="86">
        <f>D732+D733</f>
        <v>17761346.739999998</v>
      </c>
      <c r="E731" s="86">
        <f>E732+E733</f>
        <v>17761346.739999998</v>
      </c>
      <c r="F731" s="87">
        <f t="shared" si="118"/>
        <v>100</v>
      </c>
    </row>
    <row r="732" spans="1:6" s="80" customFormat="1" ht="36.75" customHeight="1" x14ac:dyDescent="0.2">
      <c r="A732" s="92" t="s">
        <v>508</v>
      </c>
      <c r="B732" s="81" t="s">
        <v>179</v>
      </c>
      <c r="C732" s="81" t="s">
        <v>509</v>
      </c>
      <c r="D732" s="94">
        <v>14746022.84</v>
      </c>
      <c r="E732" s="94">
        <v>14746022.84</v>
      </c>
      <c r="F732" s="87">
        <f t="shared" si="118"/>
        <v>100</v>
      </c>
    </row>
    <row r="733" spans="1:6" s="80" customFormat="1" ht="36.75" customHeight="1" x14ac:dyDescent="0.2">
      <c r="A733" s="92" t="s">
        <v>526</v>
      </c>
      <c r="B733" s="81" t="s">
        <v>179</v>
      </c>
      <c r="C733" s="81" t="s">
        <v>527</v>
      </c>
      <c r="D733" s="94">
        <v>3015323.9</v>
      </c>
      <c r="E733" s="94">
        <v>3015323.9</v>
      </c>
      <c r="F733" s="87">
        <f t="shared" si="118"/>
        <v>100</v>
      </c>
    </row>
    <row r="734" spans="1:6" s="44" customFormat="1" ht="50.25" customHeight="1" outlineLevel="4" x14ac:dyDescent="0.2">
      <c r="A734" s="19" t="s">
        <v>9</v>
      </c>
      <c r="B734" s="17" t="s">
        <v>50</v>
      </c>
      <c r="C734" s="17" t="s">
        <v>1</v>
      </c>
      <c r="D734" s="86">
        <f>D735+D739</f>
        <v>1229751</v>
      </c>
      <c r="E734" s="86">
        <f>E735+E739</f>
        <v>1229751</v>
      </c>
      <c r="F734" s="87">
        <f t="shared" si="116"/>
        <v>100</v>
      </c>
    </row>
    <row r="735" spans="1:6" s="44" customFormat="1" ht="58.5" customHeight="1" outlineLevel="4" x14ac:dyDescent="0.2">
      <c r="A735" s="10" t="s">
        <v>123</v>
      </c>
      <c r="B735" s="17" t="s">
        <v>50</v>
      </c>
      <c r="C735" s="18" t="s">
        <v>33</v>
      </c>
      <c r="D735" s="86">
        <f>D736</f>
        <v>1121812.5</v>
      </c>
      <c r="E735" s="86">
        <f>E736</f>
        <v>1121812.5</v>
      </c>
      <c r="F735" s="87">
        <f t="shared" si="116"/>
        <v>100</v>
      </c>
    </row>
    <row r="736" spans="1:6" s="44" customFormat="1" ht="34.5" customHeight="1" outlineLevel="4" x14ac:dyDescent="0.2">
      <c r="A736" s="10" t="s">
        <v>124</v>
      </c>
      <c r="B736" s="17" t="s">
        <v>50</v>
      </c>
      <c r="C736" s="18" t="s">
        <v>3</v>
      </c>
      <c r="D736" s="86">
        <f>D737+D738</f>
        <v>1121812.5</v>
      </c>
      <c r="E736" s="86">
        <f>E737+E738</f>
        <v>1121812.5</v>
      </c>
      <c r="F736" s="87">
        <f t="shared" si="116"/>
        <v>100</v>
      </c>
    </row>
    <row r="737" spans="1:6" s="80" customFormat="1" ht="34.5" customHeight="1" outlineLevel="4" x14ac:dyDescent="0.2">
      <c r="A737" s="92" t="s">
        <v>500</v>
      </c>
      <c r="B737" s="81" t="s">
        <v>50</v>
      </c>
      <c r="C737" s="81" t="s">
        <v>503</v>
      </c>
      <c r="D737" s="94">
        <v>862534.93</v>
      </c>
      <c r="E737" s="94">
        <v>862534.93</v>
      </c>
      <c r="F737" s="87">
        <f t="shared" si="116"/>
        <v>100</v>
      </c>
    </row>
    <row r="738" spans="1:6" s="80" customFormat="1" ht="48.75" customHeight="1" outlineLevel="4" x14ac:dyDescent="0.2">
      <c r="A738" s="92" t="s">
        <v>502</v>
      </c>
      <c r="B738" s="81" t="s">
        <v>50</v>
      </c>
      <c r="C738" s="81" t="s">
        <v>505</v>
      </c>
      <c r="D738" s="94">
        <v>259277.57</v>
      </c>
      <c r="E738" s="94">
        <v>259277.57</v>
      </c>
      <c r="F738" s="87">
        <f t="shared" si="116"/>
        <v>100</v>
      </c>
    </row>
    <row r="739" spans="1:6" s="44" customFormat="1" ht="30.75" customHeight="1" outlineLevel="4" x14ac:dyDescent="0.2">
      <c r="A739" s="19" t="s">
        <v>102</v>
      </c>
      <c r="B739" s="17" t="s">
        <v>50</v>
      </c>
      <c r="C739" s="18" t="s">
        <v>36</v>
      </c>
      <c r="D739" s="86">
        <f>D740</f>
        <v>107938.5</v>
      </c>
      <c r="E739" s="86">
        <f>E740</f>
        <v>107938.5</v>
      </c>
      <c r="F739" s="87">
        <f t="shared" si="116"/>
        <v>100</v>
      </c>
    </row>
    <row r="740" spans="1:6" s="44" customFormat="1" ht="32.25" customHeight="1" outlineLevel="4" x14ac:dyDescent="0.2">
      <c r="A740" s="19" t="s">
        <v>37</v>
      </c>
      <c r="B740" s="17" t="s">
        <v>50</v>
      </c>
      <c r="C740" s="18" t="s">
        <v>4</v>
      </c>
      <c r="D740" s="86">
        <f>D741</f>
        <v>107938.5</v>
      </c>
      <c r="E740" s="86">
        <f>E741</f>
        <v>107938.5</v>
      </c>
      <c r="F740" s="87">
        <f t="shared" si="116"/>
        <v>100</v>
      </c>
    </row>
    <row r="741" spans="1:6" s="80" customFormat="1" ht="32.25" customHeight="1" outlineLevel="4" x14ac:dyDescent="0.2">
      <c r="A741" s="19" t="s">
        <v>479</v>
      </c>
      <c r="B741" s="81" t="s">
        <v>50</v>
      </c>
      <c r="C741" s="81" t="s">
        <v>478</v>
      </c>
      <c r="D741" s="86">
        <v>107938.5</v>
      </c>
      <c r="E741" s="86">
        <v>107938.5</v>
      </c>
      <c r="F741" s="87">
        <f t="shared" si="116"/>
        <v>100</v>
      </c>
    </row>
    <row r="742" spans="1:6" s="44" customFormat="1" ht="66" customHeight="1" outlineLevel="5" x14ac:dyDescent="0.2">
      <c r="A742" s="7" t="s">
        <v>477</v>
      </c>
      <c r="B742" s="11" t="s">
        <v>55</v>
      </c>
      <c r="C742" s="11" t="s">
        <v>1</v>
      </c>
      <c r="D742" s="86">
        <f t="shared" ref="D742:E744" si="119">D743</f>
        <v>21998.06</v>
      </c>
      <c r="E742" s="86">
        <f t="shared" si="119"/>
        <v>21998.06</v>
      </c>
      <c r="F742" s="87">
        <f t="shared" ref="F742:F757" si="120">E742/D742*100</f>
        <v>100</v>
      </c>
    </row>
    <row r="743" spans="1:6" s="44" customFormat="1" ht="34.5" customHeight="1" outlineLevel="2" x14ac:dyDescent="0.2">
      <c r="A743" s="19" t="s">
        <v>102</v>
      </c>
      <c r="B743" s="11" t="s">
        <v>55</v>
      </c>
      <c r="C743" s="11" t="s">
        <v>36</v>
      </c>
      <c r="D743" s="86">
        <f t="shared" si="119"/>
        <v>21998.06</v>
      </c>
      <c r="E743" s="86">
        <f t="shared" si="119"/>
        <v>21998.06</v>
      </c>
      <c r="F743" s="87">
        <f t="shared" si="120"/>
        <v>100</v>
      </c>
    </row>
    <row r="744" spans="1:6" s="44" customFormat="1" ht="36" customHeight="1" outlineLevel="5" x14ac:dyDescent="0.2">
      <c r="A744" s="19" t="s">
        <v>37</v>
      </c>
      <c r="B744" s="11" t="s">
        <v>55</v>
      </c>
      <c r="C744" s="11" t="s">
        <v>4</v>
      </c>
      <c r="D744" s="86">
        <f t="shared" si="119"/>
        <v>21998.06</v>
      </c>
      <c r="E744" s="86">
        <f t="shared" si="119"/>
        <v>21998.06</v>
      </c>
      <c r="F744" s="87">
        <f t="shared" si="120"/>
        <v>100</v>
      </c>
    </row>
    <row r="745" spans="1:6" s="80" customFormat="1" ht="36" customHeight="1" outlineLevel="5" x14ac:dyDescent="0.2">
      <c r="A745" s="19" t="s">
        <v>479</v>
      </c>
      <c r="B745" s="81" t="s">
        <v>55</v>
      </c>
      <c r="C745" s="81" t="s">
        <v>478</v>
      </c>
      <c r="D745" s="86">
        <v>21998.06</v>
      </c>
      <c r="E745" s="86">
        <v>21998.06</v>
      </c>
      <c r="F745" s="87">
        <f t="shared" si="120"/>
        <v>100</v>
      </c>
    </row>
    <row r="746" spans="1:6" s="44" customFormat="1" ht="84" customHeight="1" outlineLevel="2" x14ac:dyDescent="0.2">
      <c r="A746" s="19" t="s">
        <v>153</v>
      </c>
      <c r="B746" s="27" t="s">
        <v>120</v>
      </c>
      <c r="C746" s="18" t="s">
        <v>1</v>
      </c>
      <c r="D746" s="86">
        <f t="shared" ref="D746:E748" si="121">D747</f>
        <v>3387.08</v>
      </c>
      <c r="E746" s="86">
        <f t="shared" si="121"/>
        <v>0</v>
      </c>
      <c r="F746" s="87">
        <f t="shared" si="120"/>
        <v>0</v>
      </c>
    </row>
    <row r="747" spans="1:6" s="44" customFormat="1" ht="30.75" customHeight="1" outlineLevel="2" x14ac:dyDescent="0.2">
      <c r="A747" s="19" t="s">
        <v>102</v>
      </c>
      <c r="B747" s="27" t="s">
        <v>120</v>
      </c>
      <c r="C747" s="18" t="s">
        <v>36</v>
      </c>
      <c r="D747" s="86">
        <f t="shared" si="121"/>
        <v>3387.08</v>
      </c>
      <c r="E747" s="86">
        <f t="shared" si="121"/>
        <v>0</v>
      </c>
      <c r="F747" s="87">
        <f t="shared" si="120"/>
        <v>0</v>
      </c>
    </row>
    <row r="748" spans="1:6" s="44" customFormat="1" ht="39.75" customHeight="1" outlineLevel="2" x14ac:dyDescent="0.2">
      <c r="A748" s="19" t="s">
        <v>37</v>
      </c>
      <c r="B748" s="27" t="s">
        <v>120</v>
      </c>
      <c r="C748" s="18" t="s">
        <v>4</v>
      </c>
      <c r="D748" s="86">
        <f t="shared" si="121"/>
        <v>3387.08</v>
      </c>
      <c r="E748" s="86">
        <f t="shared" si="121"/>
        <v>0</v>
      </c>
      <c r="F748" s="87">
        <f t="shared" si="120"/>
        <v>0</v>
      </c>
    </row>
    <row r="749" spans="1:6" s="80" customFormat="1" ht="39.75" customHeight="1" outlineLevel="2" x14ac:dyDescent="0.2">
      <c r="A749" s="19" t="s">
        <v>479</v>
      </c>
      <c r="B749" s="81" t="s">
        <v>120</v>
      </c>
      <c r="C749" s="81" t="s">
        <v>478</v>
      </c>
      <c r="D749" s="86">
        <v>3387.08</v>
      </c>
      <c r="E749" s="86">
        <v>0</v>
      </c>
      <c r="F749" s="87">
        <f t="shared" si="120"/>
        <v>0</v>
      </c>
    </row>
    <row r="750" spans="1:6" s="44" customFormat="1" ht="45.75" customHeight="1" outlineLevel="5" x14ac:dyDescent="0.2">
      <c r="A750" s="16" t="s">
        <v>122</v>
      </c>
      <c r="B750" s="18" t="s">
        <v>121</v>
      </c>
      <c r="C750" s="18" t="s">
        <v>1</v>
      </c>
      <c r="D750" s="86">
        <f>D751+D755</f>
        <v>2628964</v>
      </c>
      <c r="E750" s="86">
        <f>E751+E755</f>
        <v>2502364</v>
      </c>
      <c r="F750" s="87">
        <f t="shared" si="120"/>
        <v>95.184414849347505</v>
      </c>
    </row>
    <row r="751" spans="1:6" s="44" customFormat="1" ht="64.5" customHeight="1" outlineLevel="5" x14ac:dyDescent="0.2">
      <c r="A751" s="10" t="s">
        <v>123</v>
      </c>
      <c r="B751" s="18" t="s">
        <v>121</v>
      </c>
      <c r="C751" s="18" t="s">
        <v>33</v>
      </c>
      <c r="D751" s="86">
        <f>D752</f>
        <v>1727780.9700000002</v>
      </c>
      <c r="E751" s="86">
        <f>E752</f>
        <v>1727780.9700000002</v>
      </c>
      <c r="F751" s="87">
        <f t="shared" si="120"/>
        <v>100</v>
      </c>
    </row>
    <row r="752" spans="1:6" s="44" customFormat="1" ht="35.25" customHeight="1" outlineLevel="5" x14ac:dyDescent="0.2">
      <c r="A752" s="10" t="s">
        <v>124</v>
      </c>
      <c r="B752" s="18" t="s">
        <v>121</v>
      </c>
      <c r="C752" s="18" t="s">
        <v>3</v>
      </c>
      <c r="D752" s="86">
        <f>D753+D754</f>
        <v>1727780.9700000002</v>
      </c>
      <c r="E752" s="86">
        <f>E753+E754</f>
        <v>1727780.9700000002</v>
      </c>
      <c r="F752" s="87">
        <f t="shared" si="120"/>
        <v>100</v>
      </c>
    </row>
    <row r="753" spans="1:6" s="80" customFormat="1" ht="35.25" customHeight="1" outlineLevel="5" x14ac:dyDescent="0.2">
      <c r="A753" s="92" t="s">
        <v>500</v>
      </c>
      <c r="B753" s="81" t="s">
        <v>121</v>
      </c>
      <c r="C753" s="81" t="s">
        <v>503</v>
      </c>
      <c r="D753" s="94">
        <v>1329702.8500000001</v>
      </c>
      <c r="E753" s="94">
        <v>1329702.8500000001</v>
      </c>
      <c r="F753" s="87">
        <f t="shared" si="120"/>
        <v>100</v>
      </c>
    </row>
    <row r="754" spans="1:6" s="80" customFormat="1" ht="46.5" customHeight="1" outlineLevel="5" x14ac:dyDescent="0.2">
      <c r="A754" s="92" t="s">
        <v>502</v>
      </c>
      <c r="B754" s="81" t="s">
        <v>121</v>
      </c>
      <c r="C754" s="81" t="s">
        <v>505</v>
      </c>
      <c r="D754" s="94">
        <v>398078.12</v>
      </c>
      <c r="E754" s="94">
        <v>398078.12</v>
      </c>
      <c r="F754" s="87">
        <f t="shared" si="120"/>
        <v>100</v>
      </c>
    </row>
    <row r="755" spans="1:6" s="44" customFormat="1" ht="35.25" customHeight="1" outlineLevel="5" x14ac:dyDescent="0.2">
      <c r="A755" s="19" t="s">
        <v>102</v>
      </c>
      <c r="B755" s="18" t="s">
        <v>121</v>
      </c>
      <c r="C755" s="18" t="s">
        <v>36</v>
      </c>
      <c r="D755" s="86">
        <f>D756</f>
        <v>901183.03</v>
      </c>
      <c r="E755" s="86">
        <f>E756</f>
        <v>774583.03</v>
      </c>
      <c r="F755" s="87">
        <f t="shared" si="120"/>
        <v>85.951799380864941</v>
      </c>
    </row>
    <row r="756" spans="1:6" s="44" customFormat="1" ht="37.5" customHeight="1" outlineLevel="5" x14ac:dyDescent="0.2">
      <c r="A756" s="19" t="s">
        <v>37</v>
      </c>
      <c r="B756" s="18" t="s">
        <v>121</v>
      </c>
      <c r="C756" s="18" t="s">
        <v>4</v>
      </c>
      <c r="D756" s="86">
        <f>D757</f>
        <v>901183.03</v>
      </c>
      <c r="E756" s="86">
        <f>E757</f>
        <v>774583.03</v>
      </c>
      <c r="F756" s="87">
        <f t="shared" si="120"/>
        <v>85.951799380864941</v>
      </c>
    </row>
    <row r="757" spans="1:6" s="80" customFormat="1" ht="37.5" customHeight="1" outlineLevel="5" x14ac:dyDescent="0.2">
      <c r="A757" s="19" t="s">
        <v>479</v>
      </c>
      <c r="B757" s="18" t="s">
        <v>121</v>
      </c>
      <c r="C757" s="18" t="s">
        <v>478</v>
      </c>
      <c r="D757" s="86">
        <v>901183.03</v>
      </c>
      <c r="E757" s="86">
        <v>774583.03</v>
      </c>
      <c r="F757" s="87">
        <f t="shared" si="120"/>
        <v>85.951799380864941</v>
      </c>
    </row>
    <row r="758" spans="1:6" s="44" customFormat="1" ht="48.75" customHeight="1" outlineLevel="4" x14ac:dyDescent="0.2">
      <c r="A758" s="16" t="s">
        <v>207</v>
      </c>
      <c r="B758" s="17" t="s">
        <v>208</v>
      </c>
      <c r="C758" s="18" t="s">
        <v>1</v>
      </c>
      <c r="D758" s="86">
        <f>D759</f>
        <v>371967</v>
      </c>
      <c r="E758" s="86">
        <f>E759</f>
        <v>371967</v>
      </c>
      <c r="F758" s="87">
        <f t="shared" si="116"/>
        <v>100</v>
      </c>
    </row>
    <row r="759" spans="1:6" s="44" customFormat="1" ht="33.75" customHeight="1" outlineLevel="4" x14ac:dyDescent="0.2">
      <c r="A759" s="19" t="s">
        <v>102</v>
      </c>
      <c r="B759" s="17" t="s">
        <v>208</v>
      </c>
      <c r="C759" s="18" t="s">
        <v>36</v>
      </c>
      <c r="D759" s="86">
        <f>D760</f>
        <v>371967</v>
      </c>
      <c r="E759" s="86">
        <f>E760</f>
        <v>371967</v>
      </c>
      <c r="F759" s="87">
        <f t="shared" si="116"/>
        <v>100</v>
      </c>
    </row>
    <row r="760" spans="1:6" s="44" customFormat="1" ht="32.25" customHeight="1" outlineLevel="4" x14ac:dyDescent="0.2">
      <c r="A760" s="19" t="s">
        <v>37</v>
      </c>
      <c r="B760" s="17" t="s">
        <v>208</v>
      </c>
      <c r="C760" s="18" t="s">
        <v>4</v>
      </c>
      <c r="D760" s="86">
        <f>D761+D762</f>
        <v>371967</v>
      </c>
      <c r="E760" s="86">
        <f>E761+E762</f>
        <v>371967</v>
      </c>
      <c r="F760" s="87">
        <f t="shared" si="116"/>
        <v>100</v>
      </c>
    </row>
    <row r="761" spans="1:6" s="80" customFormat="1" ht="32.25" customHeight="1" outlineLevel="4" x14ac:dyDescent="0.2">
      <c r="A761" s="92" t="s">
        <v>479</v>
      </c>
      <c r="B761" s="81" t="s">
        <v>208</v>
      </c>
      <c r="C761" s="81" t="s">
        <v>478</v>
      </c>
      <c r="D761" s="94">
        <v>297847.53000000003</v>
      </c>
      <c r="E761" s="94">
        <v>297847.53000000003</v>
      </c>
      <c r="F761" s="87">
        <f t="shared" si="116"/>
        <v>100</v>
      </c>
    </row>
    <row r="762" spans="1:6" s="80" customFormat="1" ht="32.25" customHeight="1" outlineLevel="4" x14ac:dyDescent="0.2">
      <c r="A762" s="92" t="s">
        <v>488</v>
      </c>
      <c r="B762" s="81" t="s">
        <v>208</v>
      </c>
      <c r="C762" s="81" t="s">
        <v>489</v>
      </c>
      <c r="D762" s="94">
        <v>74119.47</v>
      </c>
      <c r="E762" s="94">
        <v>74119.47</v>
      </c>
      <c r="F762" s="87">
        <f t="shared" si="116"/>
        <v>100</v>
      </c>
    </row>
    <row r="763" spans="1:6" s="2" customFormat="1" ht="16.5" customHeight="1" x14ac:dyDescent="0.2">
      <c r="A763" s="95" t="s">
        <v>293</v>
      </c>
      <c r="B763" s="96"/>
      <c r="C763" s="96"/>
      <c r="D763" s="83">
        <f>D13+D19+D38+D44+D50+D60+D77+D98+D120+D276+D446+D484+D494+D551+D562+D568+D574+D581+D587+D593+D619+D625</f>
        <v>1351817512.98</v>
      </c>
      <c r="E763" s="83">
        <f>E13+E19+E38+E44+E50+E60+E77+E98+E120+E276+E446+E484+E494+E551+E562+E568+E574+E581+E587+E593+E619+E625</f>
        <v>1245599638.6200001</v>
      </c>
      <c r="F763" s="83">
        <f t="shared" ref="F763" si="122">E763/D763*100</f>
        <v>92.142587787174833</v>
      </c>
    </row>
  </sheetData>
  <autoFilter ref="A11:F763"/>
  <mergeCells count="8">
    <mergeCell ref="A9:D9"/>
    <mergeCell ref="B4:D4"/>
    <mergeCell ref="B5:D5"/>
    <mergeCell ref="E2:F2"/>
    <mergeCell ref="E4:F4"/>
    <mergeCell ref="E5:F5"/>
    <mergeCell ref="A8:F8"/>
    <mergeCell ref="B3:F3"/>
  </mergeCells>
  <pageMargins left="0.9055118110236221" right="0.5118110236220472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218-2</cp:lastModifiedBy>
  <cp:lastPrinted>2026-04-16T05:38:38Z</cp:lastPrinted>
  <dcterms:created xsi:type="dcterms:W3CDTF">2019-06-18T02:48:46Z</dcterms:created>
  <dcterms:modified xsi:type="dcterms:W3CDTF">2026-04-28T02:13:31Z</dcterms:modified>
</cp:coreProperties>
</file>